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64" windowHeight="949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50" i="1"/>
  <c r="Q51"/>
  <c r="Q52"/>
  <c r="Q53"/>
  <c r="Q54"/>
  <c r="Q49"/>
  <c r="Q46"/>
  <c r="Q45"/>
  <c r="Q47"/>
  <c r="Q44"/>
  <c r="Q43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21"/>
  <c r="Q20"/>
  <c r="Q19"/>
  <c r="Q17"/>
  <c r="Q18"/>
  <c r="Q16"/>
  <c r="Q15"/>
  <c r="Q5"/>
  <c r="Q6"/>
  <c r="Q7"/>
  <c r="Q8"/>
  <c r="Q9"/>
  <c r="Q10"/>
  <c r="Q11"/>
  <c r="Q12"/>
  <c r="Q13"/>
  <c r="Q14"/>
  <c r="Q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9"/>
  <c r="P50"/>
  <c r="P51"/>
  <c r="P52"/>
  <c r="P53"/>
  <c r="P54"/>
  <c r="P4"/>
  <c r="N5"/>
  <c r="N6"/>
  <c r="N7"/>
  <c r="N8"/>
  <c r="N9"/>
  <c r="N10"/>
  <c r="N11"/>
  <c r="N12"/>
  <c r="N13"/>
  <c r="N14"/>
  <c r="N15"/>
  <c r="N16"/>
  <c r="N17"/>
  <c r="N18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5"/>
  <c r="N46"/>
  <c r="N49"/>
  <c r="N50"/>
  <c r="N51"/>
  <c r="N52"/>
  <c r="N53"/>
  <c r="N54"/>
  <c r="N4"/>
  <c r="L5"/>
  <c r="L6"/>
  <c r="L7"/>
  <c r="L8"/>
  <c r="L9"/>
  <c r="L10"/>
  <c r="L11"/>
  <c r="L12"/>
  <c r="L13"/>
  <c r="L14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9"/>
  <c r="L50"/>
  <c r="L51"/>
  <c r="L52"/>
  <c r="L53"/>
  <c r="L54"/>
  <c r="L4"/>
  <c r="J5"/>
  <c r="J6"/>
  <c r="J7"/>
  <c r="J8"/>
  <c r="J9"/>
  <c r="J10"/>
  <c r="J11"/>
  <c r="J1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9"/>
  <c r="J50"/>
  <c r="J51"/>
  <c r="J52"/>
  <c r="J53"/>
  <c r="J54"/>
  <c r="J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9"/>
  <c r="H50"/>
  <c r="H51"/>
  <c r="H52"/>
  <c r="H53"/>
  <c r="H54"/>
  <c r="H4"/>
</calcChain>
</file>

<file path=xl/sharedStrings.xml><?xml version="1.0" encoding="utf-8"?>
<sst xmlns="http://schemas.openxmlformats.org/spreadsheetml/2006/main" count="392" uniqueCount="109">
  <si>
    <t>晚自习考勤汇总表</t>
  </si>
  <si>
    <t>考勤人：</t>
  </si>
  <si>
    <t>防灾科技学院学生会学习部</t>
  </si>
  <si>
    <t>系别</t>
  </si>
  <si>
    <t>教室</t>
  </si>
  <si>
    <t>班级</t>
  </si>
  <si>
    <t>应到人数</t>
  </si>
  <si>
    <t>周出勤率</t>
  </si>
  <si>
    <t>1地科系</t>
  </si>
  <si>
    <t>北321</t>
  </si>
  <si>
    <t>1650111</t>
  </si>
  <si>
    <t>1650112</t>
  </si>
  <si>
    <t>北333</t>
  </si>
  <si>
    <t>1650121</t>
  </si>
  <si>
    <t>1650122</t>
  </si>
  <si>
    <t>北335</t>
  </si>
  <si>
    <t>1650131</t>
  </si>
  <si>
    <t>1650132</t>
  </si>
  <si>
    <t>北318</t>
  </si>
  <si>
    <t>1650141</t>
  </si>
  <si>
    <t>1650142</t>
  </si>
  <si>
    <t>北337</t>
  </si>
  <si>
    <t>1650151</t>
  </si>
  <si>
    <t>1650152</t>
  </si>
  <si>
    <t>2工程系</t>
  </si>
  <si>
    <t>北311</t>
  </si>
  <si>
    <t>1650221</t>
  </si>
  <si>
    <t>1650222</t>
  </si>
  <si>
    <t>1650225</t>
  </si>
  <si>
    <t>1650231</t>
  </si>
  <si>
    <t>1650232</t>
  </si>
  <si>
    <t>北301</t>
  </si>
  <si>
    <t>1650241</t>
  </si>
  <si>
    <t>1650242</t>
  </si>
  <si>
    <t>1650261</t>
  </si>
  <si>
    <t>北313</t>
  </si>
  <si>
    <t>1650251</t>
  </si>
  <si>
    <t>1650252</t>
  </si>
  <si>
    <t>3仪器系</t>
  </si>
  <si>
    <t>北307</t>
  </si>
  <si>
    <t>1650311</t>
  </si>
  <si>
    <t>1650312</t>
  </si>
  <si>
    <t>1650313</t>
  </si>
  <si>
    <t>北312</t>
  </si>
  <si>
    <t>1650314</t>
  </si>
  <si>
    <t>1650331</t>
  </si>
  <si>
    <t>1650332</t>
  </si>
  <si>
    <t>北317</t>
  </si>
  <si>
    <t>1650321</t>
  </si>
  <si>
    <t>1650322</t>
  </si>
  <si>
    <t>1650325</t>
  </si>
  <si>
    <t>4信息系</t>
  </si>
  <si>
    <t>1650411</t>
  </si>
  <si>
    <t>1650412</t>
  </si>
  <si>
    <t>1650421</t>
  </si>
  <si>
    <t>1650422</t>
  </si>
  <si>
    <t>北315</t>
  </si>
  <si>
    <t>1650431</t>
  </si>
  <si>
    <t>1650432</t>
  </si>
  <si>
    <t>1650441</t>
  </si>
  <si>
    <t>1650442</t>
  </si>
  <si>
    <t>5经管系</t>
  </si>
  <si>
    <t>1650511</t>
  </si>
  <si>
    <t>1650512</t>
  </si>
  <si>
    <t>4#102</t>
  </si>
  <si>
    <t>1650521</t>
  </si>
  <si>
    <t>1650522</t>
  </si>
  <si>
    <t>4#104</t>
  </si>
  <si>
    <t>1650525</t>
  </si>
  <si>
    <t>4#105</t>
  </si>
  <si>
    <t>1650531</t>
  </si>
  <si>
    <t>4#202</t>
  </si>
  <si>
    <t>1650541</t>
  </si>
  <si>
    <t>1650542</t>
  </si>
  <si>
    <t>6人文系</t>
  </si>
  <si>
    <t>5#5N24</t>
  </si>
  <si>
    <t>1650611</t>
  </si>
  <si>
    <t>5#5N25</t>
  </si>
  <si>
    <t>1650612</t>
  </si>
  <si>
    <t>5#5S12</t>
  </si>
  <si>
    <t>1650621</t>
  </si>
  <si>
    <t>5#5S14</t>
  </si>
  <si>
    <t>1650622</t>
  </si>
  <si>
    <t>7外语系</t>
  </si>
  <si>
    <t>5#5S15</t>
  </si>
  <si>
    <t>1650711</t>
  </si>
  <si>
    <t>5#5S16</t>
  </si>
  <si>
    <t>1650712</t>
  </si>
  <si>
    <t>纪律等级</t>
    <phoneticPr fontId="8" type="noConversion"/>
  </si>
  <si>
    <t>4#107</t>
    <phoneticPr fontId="8" type="noConversion"/>
  </si>
  <si>
    <t>4#101</t>
    <phoneticPr fontId="8" type="noConversion"/>
  </si>
  <si>
    <t>4#201</t>
    <phoneticPr fontId="8" type="noConversion"/>
  </si>
  <si>
    <t>周六（  月  日）</t>
    <phoneticPr fontId="8" type="noConversion"/>
  </si>
  <si>
    <t>、</t>
    <phoneticPr fontId="8" type="noConversion"/>
  </si>
  <si>
    <t>北314</t>
    <phoneticPr fontId="8" type="noConversion"/>
  </si>
  <si>
    <t>北302</t>
    <phoneticPr fontId="8" type="noConversion"/>
  </si>
  <si>
    <t>C</t>
    <phoneticPr fontId="8" type="noConversion"/>
  </si>
  <si>
    <t>B</t>
    <phoneticPr fontId="8" type="noConversion"/>
  </si>
  <si>
    <t>北306</t>
    <phoneticPr fontId="8" type="noConversion"/>
  </si>
  <si>
    <t>A</t>
    <phoneticPr fontId="8" type="noConversion"/>
  </si>
  <si>
    <t>北310</t>
    <phoneticPr fontId="8" type="noConversion"/>
  </si>
  <si>
    <t>上课</t>
    <phoneticPr fontId="8" type="noConversion"/>
  </si>
  <si>
    <t>D</t>
    <phoneticPr fontId="8" type="noConversion"/>
  </si>
  <si>
    <t>周一（3月20日）</t>
    <phoneticPr fontId="8" type="noConversion"/>
  </si>
  <si>
    <t>周日（3月19日）</t>
    <phoneticPr fontId="8" type="noConversion"/>
  </si>
  <si>
    <t>周二（3月21日）</t>
    <phoneticPr fontId="8" type="noConversion"/>
  </si>
  <si>
    <t>周三（3月22日）</t>
    <phoneticPr fontId="8" type="noConversion"/>
  </si>
  <si>
    <t>周四（3月23日）</t>
    <phoneticPr fontId="8" type="noConversion"/>
  </si>
  <si>
    <t>报送日期：2017年3月25日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</si>
</sst>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9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4"/>
  <sheetViews>
    <sheetView tabSelected="1" zoomScaleNormal="100" workbookViewId="0">
      <selection activeCell="Z40" sqref="Z40"/>
    </sheetView>
  </sheetViews>
  <sheetFormatPr defaultColWidth="9" defaultRowHeight="14.4"/>
  <cols>
    <col min="1" max="1" width="15.109375" style="1" customWidth="1"/>
    <col min="2" max="2" width="8.6640625" style="1" customWidth="1"/>
    <col min="3" max="3" width="10.6640625" style="1" customWidth="1"/>
    <col min="4" max="4" width="8.6640625" style="1" customWidth="1"/>
    <col min="5" max="5" width="0.109375" style="1" hidden="1" customWidth="1"/>
    <col min="6" max="6" width="7.44140625" style="1" hidden="1" customWidth="1"/>
    <col min="7" max="7" width="7.6640625" style="1" customWidth="1"/>
    <col min="8" max="8" width="7.6640625" style="2" customWidth="1"/>
    <col min="9" max="9" width="7.6640625" style="1" customWidth="1"/>
    <col min="10" max="10" width="7.6640625" style="2" customWidth="1"/>
    <col min="11" max="11" width="7.6640625" style="1" customWidth="1"/>
    <col min="12" max="12" width="7.6640625" style="2" customWidth="1"/>
    <col min="13" max="16" width="7.6640625" style="1" customWidth="1"/>
    <col min="17" max="17" width="8.6640625" style="1" customWidth="1"/>
    <col min="18" max="18" width="1.6640625" style="3" hidden="1" customWidth="1"/>
    <col min="19" max="19" width="1.6640625" style="3" customWidth="1"/>
    <col min="20" max="23" width="1.6640625" style="4" customWidth="1"/>
  </cols>
  <sheetData>
    <row r="1" spans="1:23" ht="18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  <c r="S1" s="29"/>
      <c r="T1" s="30"/>
      <c r="U1" s="30"/>
      <c r="V1" s="30"/>
      <c r="W1" s="30"/>
    </row>
    <row r="2" spans="1:23" ht="18" customHeight="1">
      <c r="A2" s="12" t="s">
        <v>1</v>
      </c>
      <c r="B2" s="17" t="s">
        <v>2</v>
      </c>
      <c r="C2" s="17"/>
      <c r="D2" s="17"/>
      <c r="E2" s="12"/>
      <c r="F2" s="12"/>
      <c r="G2" s="12"/>
      <c r="H2" s="14"/>
      <c r="I2" s="12"/>
      <c r="J2" s="14"/>
      <c r="K2" s="12"/>
      <c r="L2" s="14"/>
      <c r="M2" s="12"/>
      <c r="N2" s="27" t="s">
        <v>108</v>
      </c>
      <c r="O2" s="31"/>
      <c r="P2" s="31"/>
      <c r="Q2" s="31"/>
      <c r="R2" s="12"/>
      <c r="S2" s="12"/>
      <c r="T2" s="30"/>
      <c r="U2" s="30"/>
      <c r="V2" s="30"/>
      <c r="W2" s="30"/>
    </row>
    <row r="3" spans="1:23" ht="10.050000000000001" customHeight="1">
      <c r="A3" s="12" t="s">
        <v>3</v>
      </c>
      <c r="B3" s="12" t="s">
        <v>4</v>
      </c>
      <c r="C3" s="12" t="s">
        <v>5</v>
      </c>
      <c r="D3" s="12" t="s">
        <v>6</v>
      </c>
      <c r="E3" s="27" t="s">
        <v>92</v>
      </c>
      <c r="F3" s="31"/>
      <c r="G3" s="27" t="s">
        <v>104</v>
      </c>
      <c r="H3" s="31"/>
      <c r="I3" s="27" t="s">
        <v>103</v>
      </c>
      <c r="J3" s="31"/>
      <c r="K3" s="27" t="s">
        <v>105</v>
      </c>
      <c r="L3" s="31"/>
      <c r="M3" s="27" t="s">
        <v>106</v>
      </c>
      <c r="N3" s="31"/>
      <c r="O3" s="27" t="s">
        <v>107</v>
      </c>
      <c r="P3" s="31"/>
      <c r="Q3" s="32" t="s">
        <v>7</v>
      </c>
      <c r="R3" s="33" t="s">
        <v>88</v>
      </c>
      <c r="S3" s="33"/>
      <c r="T3" s="33"/>
      <c r="U3" s="33"/>
      <c r="V3" s="33"/>
      <c r="W3" s="33"/>
    </row>
    <row r="4" spans="1:23" ht="10.050000000000001" customHeight="1">
      <c r="A4" s="5" t="s">
        <v>8</v>
      </c>
      <c r="B4" s="25" t="s">
        <v>9</v>
      </c>
      <c r="C4" s="5" t="s">
        <v>10</v>
      </c>
      <c r="D4" s="6">
        <v>40</v>
      </c>
      <c r="E4" s="12"/>
      <c r="F4" s="13"/>
      <c r="G4" s="12">
        <v>35</v>
      </c>
      <c r="H4" s="13">
        <f>G4/D4</f>
        <v>0.875</v>
      </c>
      <c r="I4" s="12">
        <v>35</v>
      </c>
      <c r="J4" s="14">
        <f>I4/D4</f>
        <v>0.875</v>
      </c>
      <c r="K4" s="12">
        <v>33</v>
      </c>
      <c r="L4" s="14">
        <f>K4/D4</f>
        <v>0.82499999999999996</v>
      </c>
      <c r="M4" s="11">
        <v>33</v>
      </c>
      <c r="N4" s="21">
        <f>M4/D4</f>
        <v>0.82499999999999996</v>
      </c>
      <c r="O4" s="12">
        <v>32</v>
      </c>
      <c r="P4" s="16">
        <f>O4/D4</f>
        <v>0.8</v>
      </c>
      <c r="Q4" s="7">
        <f>(P4+N4+L4+J4+H4)/5</f>
        <v>0.84000000000000008</v>
      </c>
      <c r="R4" s="8"/>
      <c r="S4" s="8" t="s">
        <v>96</v>
      </c>
      <c r="T4" s="8" t="s">
        <v>97</v>
      </c>
      <c r="U4" s="8" t="s">
        <v>97</v>
      </c>
      <c r="V4" s="8" t="s">
        <v>99</v>
      </c>
      <c r="W4" s="8" t="s">
        <v>96</v>
      </c>
    </row>
    <row r="5" spans="1:23" ht="10.050000000000001" customHeight="1">
      <c r="A5" s="5" t="s">
        <v>8</v>
      </c>
      <c r="B5" s="25"/>
      <c r="C5" s="5" t="s">
        <v>11</v>
      </c>
      <c r="D5" s="6">
        <v>39</v>
      </c>
      <c r="E5" s="12"/>
      <c r="F5" s="13"/>
      <c r="G5" s="12">
        <v>37</v>
      </c>
      <c r="H5" s="13">
        <f t="shared" ref="H5:H54" si="0">G5/D5</f>
        <v>0.94871794871794868</v>
      </c>
      <c r="I5" s="12">
        <v>36</v>
      </c>
      <c r="J5" s="14">
        <f t="shared" ref="J5:J54" si="1">I5/D5</f>
        <v>0.92307692307692313</v>
      </c>
      <c r="K5" s="12">
        <v>35</v>
      </c>
      <c r="L5" s="14">
        <f t="shared" ref="L5:L54" si="2">K5/D5</f>
        <v>0.89743589743589747</v>
      </c>
      <c r="M5" s="11">
        <v>36</v>
      </c>
      <c r="N5" s="21">
        <f t="shared" ref="N5:N54" si="3">M5/D5</f>
        <v>0.92307692307692313</v>
      </c>
      <c r="O5" s="12">
        <v>35</v>
      </c>
      <c r="P5" s="16">
        <f t="shared" ref="P5:P54" si="4">O5/D5</f>
        <v>0.89743589743589747</v>
      </c>
      <c r="Q5" s="7">
        <f t="shared" ref="Q5:Q14" si="5">(P5+N5+L5+J5+H5)/5</f>
        <v>0.91794871794871802</v>
      </c>
      <c r="R5" s="8"/>
      <c r="S5" s="8" t="s">
        <v>96</v>
      </c>
      <c r="T5" s="8" t="s">
        <v>97</v>
      </c>
      <c r="U5" s="8" t="s">
        <v>97</v>
      </c>
      <c r="V5" s="8" t="s">
        <v>99</v>
      </c>
      <c r="W5" s="8" t="s">
        <v>96</v>
      </c>
    </row>
    <row r="6" spans="1:23" ht="10.050000000000001" customHeight="1">
      <c r="A6" s="5" t="s">
        <v>8</v>
      </c>
      <c r="B6" s="25" t="s">
        <v>12</v>
      </c>
      <c r="C6" s="5" t="s">
        <v>13</v>
      </c>
      <c r="D6" s="6">
        <v>27</v>
      </c>
      <c r="E6" s="12"/>
      <c r="F6" s="13"/>
      <c r="G6" s="12">
        <v>24</v>
      </c>
      <c r="H6" s="13">
        <f t="shared" si="0"/>
        <v>0.88888888888888884</v>
      </c>
      <c r="I6" s="12">
        <v>21</v>
      </c>
      <c r="J6" s="14">
        <f t="shared" si="1"/>
        <v>0.77777777777777779</v>
      </c>
      <c r="K6" s="12">
        <v>26</v>
      </c>
      <c r="L6" s="14">
        <f t="shared" si="2"/>
        <v>0.96296296296296291</v>
      </c>
      <c r="M6" s="11">
        <v>0</v>
      </c>
      <c r="N6" s="21">
        <f t="shared" si="3"/>
        <v>0</v>
      </c>
      <c r="O6" s="12">
        <v>25</v>
      </c>
      <c r="P6" s="16">
        <f t="shared" si="4"/>
        <v>0.92592592592592593</v>
      </c>
      <c r="Q6" s="7">
        <f t="shared" si="5"/>
        <v>0.71111111111111103</v>
      </c>
      <c r="R6" s="8"/>
      <c r="S6" s="8" t="s">
        <v>97</v>
      </c>
      <c r="T6" s="8" t="s">
        <v>99</v>
      </c>
      <c r="U6" s="8" t="s">
        <v>97</v>
      </c>
      <c r="V6" s="8" t="s">
        <v>102</v>
      </c>
      <c r="W6" s="8" t="s">
        <v>97</v>
      </c>
    </row>
    <row r="7" spans="1:23" ht="10.050000000000001" customHeight="1">
      <c r="A7" s="5" t="s">
        <v>8</v>
      </c>
      <c r="B7" s="25"/>
      <c r="C7" s="5" t="s">
        <v>14</v>
      </c>
      <c r="D7" s="6">
        <v>27</v>
      </c>
      <c r="E7" s="12"/>
      <c r="F7" s="13"/>
      <c r="G7" s="12">
        <v>26</v>
      </c>
      <c r="H7" s="13">
        <f t="shared" si="0"/>
        <v>0.96296296296296291</v>
      </c>
      <c r="I7" s="12">
        <v>23</v>
      </c>
      <c r="J7" s="14">
        <f t="shared" si="1"/>
        <v>0.85185185185185186</v>
      </c>
      <c r="K7" s="12">
        <v>26</v>
      </c>
      <c r="L7" s="14">
        <f t="shared" si="2"/>
        <v>0.96296296296296291</v>
      </c>
      <c r="M7" s="11">
        <v>0</v>
      </c>
      <c r="N7" s="21">
        <f t="shared" si="3"/>
        <v>0</v>
      </c>
      <c r="O7" s="12">
        <v>0</v>
      </c>
      <c r="P7" s="16">
        <f t="shared" si="4"/>
        <v>0</v>
      </c>
      <c r="Q7" s="7">
        <f t="shared" si="5"/>
        <v>0.55555555555555558</v>
      </c>
      <c r="R7" s="8"/>
      <c r="S7" s="8" t="s">
        <v>97</v>
      </c>
      <c r="T7" s="8" t="s">
        <v>99</v>
      </c>
      <c r="U7" s="8" t="s">
        <v>97</v>
      </c>
      <c r="V7" s="8" t="s">
        <v>102</v>
      </c>
      <c r="W7" s="8" t="s">
        <v>102</v>
      </c>
    </row>
    <row r="8" spans="1:23" ht="10.050000000000001" customHeight="1">
      <c r="A8" s="5" t="s">
        <v>8</v>
      </c>
      <c r="B8" s="25" t="s">
        <v>15</v>
      </c>
      <c r="C8" s="5" t="s">
        <v>16</v>
      </c>
      <c r="D8" s="6">
        <v>26</v>
      </c>
      <c r="E8" s="12"/>
      <c r="F8" s="13"/>
      <c r="G8" s="12">
        <v>26</v>
      </c>
      <c r="H8" s="13">
        <f t="shared" si="0"/>
        <v>1</v>
      </c>
      <c r="I8" s="11">
        <v>13</v>
      </c>
      <c r="J8" s="14">
        <f t="shared" si="1"/>
        <v>0.5</v>
      </c>
      <c r="K8" s="12">
        <v>26</v>
      </c>
      <c r="L8" s="14">
        <f t="shared" si="2"/>
        <v>1</v>
      </c>
      <c r="M8" s="11">
        <v>24</v>
      </c>
      <c r="N8" s="21">
        <f t="shared" si="3"/>
        <v>0.92307692307692313</v>
      </c>
      <c r="O8" s="11">
        <v>20</v>
      </c>
      <c r="P8" s="16">
        <f t="shared" si="4"/>
        <v>0.76923076923076927</v>
      </c>
      <c r="Q8" s="7">
        <f t="shared" si="5"/>
        <v>0.83846153846153848</v>
      </c>
      <c r="R8" s="8"/>
      <c r="S8" s="8" t="s">
        <v>96</v>
      </c>
      <c r="T8" s="8" t="s">
        <v>97</v>
      </c>
      <c r="U8" s="8" t="s">
        <v>97</v>
      </c>
      <c r="V8" s="8" t="s">
        <v>97</v>
      </c>
      <c r="W8" s="8" t="s">
        <v>97</v>
      </c>
    </row>
    <row r="9" spans="1:23" ht="10.050000000000001" customHeight="1">
      <c r="A9" s="5" t="s">
        <v>8</v>
      </c>
      <c r="B9" s="25"/>
      <c r="C9" s="5" t="s">
        <v>17</v>
      </c>
      <c r="D9" s="6">
        <v>26</v>
      </c>
      <c r="E9" s="12"/>
      <c r="F9" s="13"/>
      <c r="G9" s="12">
        <v>23</v>
      </c>
      <c r="H9" s="13">
        <f t="shared" si="0"/>
        <v>0.88461538461538458</v>
      </c>
      <c r="I9" s="11">
        <v>23</v>
      </c>
      <c r="J9" s="14">
        <f t="shared" si="1"/>
        <v>0.88461538461538458</v>
      </c>
      <c r="K9" s="12">
        <v>26</v>
      </c>
      <c r="L9" s="14">
        <f t="shared" si="2"/>
        <v>1</v>
      </c>
      <c r="M9" s="11">
        <v>22</v>
      </c>
      <c r="N9" s="21">
        <f t="shared" si="3"/>
        <v>0.84615384615384615</v>
      </c>
      <c r="O9" s="11">
        <v>24</v>
      </c>
      <c r="P9" s="16">
        <f t="shared" si="4"/>
        <v>0.92307692307692313</v>
      </c>
      <c r="Q9" s="7">
        <f t="shared" si="5"/>
        <v>0.90769230769230769</v>
      </c>
      <c r="R9" s="8"/>
      <c r="S9" s="8" t="s">
        <v>96</v>
      </c>
      <c r="T9" s="8" t="s">
        <v>97</v>
      </c>
      <c r="U9" s="8" t="s">
        <v>97</v>
      </c>
      <c r="V9" s="8" t="s">
        <v>97</v>
      </c>
      <c r="W9" s="8" t="s">
        <v>97</v>
      </c>
    </row>
    <row r="10" spans="1:23" ht="10.050000000000001" customHeight="1">
      <c r="A10" s="5" t="s">
        <v>8</v>
      </c>
      <c r="B10" s="25" t="s">
        <v>18</v>
      </c>
      <c r="C10" s="5" t="s">
        <v>19</v>
      </c>
      <c r="D10" s="6">
        <v>30</v>
      </c>
      <c r="E10" s="12"/>
      <c r="F10" s="13"/>
      <c r="G10" s="12">
        <v>25</v>
      </c>
      <c r="H10" s="13">
        <f t="shared" si="0"/>
        <v>0.83333333333333337</v>
      </c>
      <c r="I10" s="12">
        <v>27</v>
      </c>
      <c r="J10" s="14">
        <f t="shared" si="1"/>
        <v>0.9</v>
      </c>
      <c r="K10" s="12">
        <v>26</v>
      </c>
      <c r="L10" s="14">
        <f t="shared" si="2"/>
        <v>0.8666666666666667</v>
      </c>
      <c r="M10" s="12">
        <v>0</v>
      </c>
      <c r="N10" s="21">
        <f t="shared" si="3"/>
        <v>0</v>
      </c>
      <c r="O10" s="11">
        <v>0</v>
      </c>
      <c r="P10" s="16">
        <f t="shared" si="4"/>
        <v>0</v>
      </c>
      <c r="Q10" s="7">
        <f t="shared" si="5"/>
        <v>0.52</v>
      </c>
      <c r="R10" s="8"/>
      <c r="S10" s="8" t="s">
        <v>97</v>
      </c>
      <c r="T10" s="8" t="s">
        <v>96</v>
      </c>
      <c r="U10" s="8" t="s">
        <v>96</v>
      </c>
      <c r="V10" s="8" t="s">
        <v>102</v>
      </c>
      <c r="W10" s="8" t="s">
        <v>102</v>
      </c>
    </row>
    <row r="11" spans="1:23" ht="10.050000000000001" customHeight="1">
      <c r="A11" s="5" t="s">
        <v>8</v>
      </c>
      <c r="B11" s="25"/>
      <c r="C11" s="5" t="s">
        <v>20</v>
      </c>
      <c r="D11" s="6">
        <v>32</v>
      </c>
      <c r="E11" s="15"/>
      <c r="F11" s="15"/>
      <c r="G11" s="12">
        <v>24</v>
      </c>
      <c r="H11" s="13">
        <f t="shared" si="0"/>
        <v>0.75</v>
      </c>
      <c r="I11" s="12">
        <v>26</v>
      </c>
      <c r="J11" s="14">
        <f t="shared" si="1"/>
        <v>0.8125</v>
      </c>
      <c r="K11" s="12">
        <v>24</v>
      </c>
      <c r="L11" s="14">
        <f t="shared" si="2"/>
        <v>0.75</v>
      </c>
      <c r="M11" s="12">
        <v>0</v>
      </c>
      <c r="N11" s="21">
        <f t="shared" si="3"/>
        <v>0</v>
      </c>
      <c r="O11" s="12">
        <v>18</v>
      </c>
      <c r="P11" s="16">
        <f t="shared" si="4"/>
        <v>0.5625</v>
      </c>
      <c r="Q11" s="7">
        <f t="shared" si="5"/>
        <v>0.57499999999999996</v>
      </c>
      <c r="R11" s="8"/>
      <c r="S11" s="8" t="s">
        <v>97</v>
      </c>
      <c r="T11" s="8" t="s">
        <v>96</v>
      </c>
      <c r="U11" s="8" t="s">
        <v>96</v>
      </c>
      <c r="V11" s="8" t="s">
        <v>102</v>
      </c>
      <c r="W11" s="8" t="s">
        <v>97</v>
      </c>
    </row>
    <row r="12" spans="1:23" ht="10.050000000000001" customHeight="1">
      <c r="A12" s="5" t="s">
        <v>8</v>
      </c>
      <c r="B12" s="25" t="s">
        <v>21</v>
      </c>
      <c r="C12" s="5" t="s">
        <v>22</v>
      </c>
      <c r="D12" s="6">
        <v>36</v>
      </c>
      <c r="E12" s="12"/>
      <c r="F12" s="13"/>
      <c r="G12" s="12">
        <v>30</v>
      </c>
      <c r="H12" s="13">
        <f t="shared" si="0"/>
        <v>0.83333333333333337</v>
      </c>
      <c r="I12" s="12">
        <v>26</v>
      </c>
      <c r="J12" s="14">
        <f t="shared" si="1"/>
        <v>0.72222222222222221</v>
      </c>
      <c r="K12" s="12">
        <v>31</v>
      </c>
      <c r="L12" s="14">
        <f t="shared" si="2"/>
        <v>0.86111111111111116</v>
      </c>
      <c r="M12" s="12">
        <v>30</v>
      </c>
      <c r="N12" s="21">
        <f t="shared" si="3"/>
        <v>0.83333333333333337</v>
      </c>
      <c r="O12" s="12">
        <v>23</v>
      </c>
      <c r="P12" s="16">
        <f t="shared" si="4"/>
        <v>0.63888888888888884</v>
      </c>
      <c r="Q12" s="7">
        <f t="shared" si="5"/>
        <v>0.7777777777777779</v>
      </c>
      <c r="R12" s="8"/>
      <c r="S12" s="8" t="s">
        <v>96</v>
      </c>
      <c r="T12" s="8" t="s">
        <v>96</v>
      </c>
      <c r="U12" s="8" t="s">
        <v>96</v>
      </c>
      <c r="V12" s="8" t="s">
        <v>97</v>
      </c>
      <c r="W12" s="8" t="s">
        <v>97</v>
      </c>
    </row>
    <row r="13" spans="1:23" ht="10.050000000000001" customHeight="1">
      <c r="A13" s="5" t="s">
        <v>8</v>
      </c>
      <c r="B13" s="25"/>
      <c r="C13" s="5" t="s">
        <v>23</v>
      </c>
      <c r="D13" s="6">
        <v>38</v>
      </c>
      <c r="E13" s="12"/>
      <c r="F13" s="13"/>
      <c r="G13" s="12">
        <v>30</v>
      </c>
      <c r="H13" s="13">
        <f t="shared" si="0"/>
        <v>0.78947368421052633</v>
      </c>
      <c r="I13" s="12">
        <v>30</v>
      </c>
      <c r="J13" s="14">
        <f t="shared" si="1"/>
        <v>0.78947368421052633</v>
      </c>
      <c r="K13" s="12">
        <v>31</v>
      </c>
      <c r="L13" s="14">
        <f t="shared" si="2"/>
        <v>0.81578947368421051</v>
      </c>
      <c r="M13" s="12">
        <v>28</v>
      </c>
      <c r="N13" s="21">
        <f t="shared" si="3"/>
        <v>0.73684210526315785</v>
      </c>
      <c r="O13" s="12">
        <v>21</v>
      </c>
      <c r="P13" s="16">
        <f t="shared" si="4"/>
        <v>0.55263157894736847</v>
      </c>
      <c r="Q13" s="7">
        <f t="shared" si="5"/>
        <v>0.73684210526315785</v>
      </c>
      <c r="R13" s="8"/>
      <c r="S13" s="8" t="s">
        <v>96</v>
      </c>
      <c r="T13" s="8" t="s">
        <v>96</v>
      </c>
      <c r="U13" s="8" t="s">
        <v>96</v>
      </c>
      <c r="V13" s="8" t="s">
        <v>97</v>
      </c>
      <c r="W13" s="8" t="s">
        <v>97</v>
      </c>
    </row>
    <row r="14" spans="1:23" ht="10.050000000000001" customHeight="1">
      <c r="A14" s="5" t="s">
        <v>24</v>
      </c>
      <c r="B14" s="25" t="s">
        <v>25</v>
      </c>
      <c r="C14" s="5" t="s">
        <v>26</v>
      </c>
      <c r="D14" s="22">
        <v>32</v>
      </c>
      <c r="E14" s="11"/>
      <c r="F14" s="13"/>
      <c r="G14" s="11">
        <v>29</v>
      </c>
      <c r="H14" s="13">
        <f t="shared" si="0"/>
        <v>0.90625</v>
      </c>
      <c r="I14" s="11">
        <v>29</v>
      </c>
      <c r="J14" s="14">
        <f t="shared" si="1"/>
        <v>0.90625</v>
      </c>
      <c r="K14" s="11">
        <v>27</v>
      </c>
      <c r="L14" s="14">
        <f t="shared" si="2"/>
        <v>0.84375</v>
      </c>
      <c r="M14" s="11">
        <v>28</v>
      </c>
      <c r="N14" s="21">
        <f t="shared" si="3"/>
        <v>0.875</v>
      </c>
      <c r="O14" s="26">
        <v>24</v>
      </c>
      <c r="P14" s="16">
        <f t="shared" si="4"/>
        <v>0.75</v>
      </c>
      <c r="Q14" s="7">
        <f t="shared" si="5"/>
        <v>0.85624999999999996</v>
      </c>
      <c r="R14" s="8"/>
      <c r="S14" s="8" t="s">
        <v>96</v>
      </c>
      <c r="T14" s="8" t="s">
        <v>99</v>
      </c>
      <c r="U14" s="8" t="s">
        <v>97</v>
      </c>
      <c r="V14" s="8" t="s">
        <v>99</v>
      </c>
      <c r="W14" s="8" t="s">
        <v>97</v>
      </c>
    </row>
    <row r="15" spans="1:23" ht="10.050000000000001" customHeight="1">
      <c r="A15" s="5" t="s">
        <v>24</v>
      </c>
      <c r="B15" s="25"/>
      <c r="C15" s="5" t="s">
        <v>27</v>
      </c>
      <c r="D15" s="22">
        <v>36</v>
      </c>
      <c r="E15" s="11"/>
      <c r="F15" s="13"/>
      <c r="G15" s="11">
        <v>27</v>
      </c>
      <c r="H15" s="13">
        <f t="shared" si="0"/>
        <v>0.75</v>
      </c>
      <c r="I15" s="11">
        <v>28</v>
      </c>
      <c r="J15" s="14">
        <f t="shared" si="1"/>
        <v>0.77777777777777779</v>
      </c>
      <c r="K15" s="27" t="s">
        <v>101</v>
      </c>
      <c r="L15" s="27"/>
      <c r="M15" s="11">
        <v>27</v>
      </c>
      <c r="N15" s="21">
        <f t="shared" si="3"/>
        <v>0.75</v>
      </c>
      <c r="O15" s="11">
        <v>22</v>
      </c>
      <c r="P15" s="16">
        <f t="shared" si="4"/>
        <v>0.61111111111111116</v>
      </c>
      <c r="Q15" s="10">
        <f>(P15+N15+J15+H15)/4</f>
        <v>0.72222222222222221</v>
      </c>
      <c r="R15" s="8"/>
      <c r="S15" s="8" t="s">
        <v>96</v>
      </c>
      <c r="T15" s="8" t="s">
        <v>99</v>
      </c>
      <c r="U15" s="8"/>
      <c r="V15" s="8" t="s">
        <v>99</v>
      </c>
      <c r="W15" s="8" t="s">
        <v>97</v>
      </c>
    </row>
    <row r="16" spans="1:23" ht="10.050000000000001" customHeight="1">
      <c r="A16" s="5" t="s">
        <v>24</v>
      </c>
      <c r="B16" s="25"/>
      <c r="C16" s="5" t="s">
        <v>28</v>
      </c>
      <c r="D16" s="22">
        <v>30</v>
      </c>
      <c r="E16" s="11"/>
      <c r="F16" s="13"/>
      <c r="G16" s="11">
        <v>28</v>
      </c>
      <c r="H16" s="13">
        <f t="shared" si="0"/>
        <v>0.93333333333333335</v>
      </c>
      <c r="I16" s="11">
        <v>21</v>
      </c>
      <c r="J16" s="14">
        <f t="shared" si="1"/>
        <v>0.7</v>
      </c>
      <c r="K16" s="11">
        <v>26</v>
      </c>
      <c r="L16" s="14">
        <f t="shared" si="2"/>
        <v>0.8666666666666667</v>
      </c>
      <c r="M16" s="11">
        <v>27</v>
      </c>
      <c r="N16" s="21">
        <f t="shared" si="3"/>
        <v>0.9</v>
      </c>
      <c r="O16" s="11">
        <v>27</v>
      </c>
      <c r="P16" s="16">
        <f t="shared" si="4"/>
        <v>0.9</v>
      </c>
      <c r="Q16" s="10">
        <f>(P16+N16+L16+J16+H16)/5</f>
        <v>0.8600000000000001</v>
      </c>
      <c r="R16" s="8"/>
      <c r="S16" s="8" t="s">
        <v>96</v>
      </c>
      <c r="T16" s="8" t="s">
        <v>99</v>
      </c>
      <c r="U16" s="8" t="s">
        <v>97</v>
      </c>
      <c r="V16" s="8" t="s">
        <v>99</v>
      </c>
      <c r="W16" s="8" t="s">
        <v>97</v>
      </c>
    </row>
    <row r="17" spans="1:26" ht="10.050000000000001" customHeight="1">
      <c r="A17" s="5" t="s">
        <v>24</v>
      </c>
      <c r="B17" s="25" t="s">
        <v>98</v>
      </c>
      <c r="C17" s="5" t="s">
        <v>29</v>
      </c>
      <c r="D17" s="22">
        <v>42</v>
      </c>
      <c r="E17" s="11"/>
      <c r="F17" s="13"/>
      <c r="G17" s="11">
        <v>35</v>
      </c>
      <c r="H17" s="13">
        <f t="shared" si="0"/>
        <v>0.83333333333333337</v>
      </c>
      <c r="I17" s="11">
        <v>36</v>
      </c>
      <c r="J17" s="14">
        <f t="shared" si="1"/>
        <v>0.8571428571428571</v>
      </c>
      <c r="K17" s="11">
        <v>40</v>
      </c>
      <c r="L17" s="14">
        <f t="shared" si="2"/>
        <v>0.95238095238095233</v>
      </c>
      <c r="M17" s="11">
        <v>39</v>
      </c>
      <c r="N17" s="21">
        <f t="shared" si="3"/>
        <v>0.9285714285714286</v>
      </c>
      <c r="O17" s="11">
        <v>32</v>
      </c>
      <c r="P17" s="16">
        <f t="shared" si="4"/>
        <v>0.76190476190476186</v>
      </c>
      <c r="Q17" s="10">
        <f t="shared" ref="Q17:Q18" si="6">(P17+N17+L17+J17+H17)/5</f>
        <v>0.86666666666666659</v>
      </c>
      <c r="R17" s="8"/>
      <c r="S17" s="8" t="s">
        <v>99</v>
      </c>
      <c r="T17" s="8" t="s">
        <v>97</v>
      </c>
      <c r="U17" s="8" t="s">
        <v>99</v>
      </c>
      <c r="V17" s="8" t="s">
        <v>97</v>
      </c>
      <c r="W17" s="8" t="s">
        <v>97</v>
      </c>
    </row>
    <row r="18" spans="1:26" ht="10.050000000000001" customHeight="1">
      <c r="A18" s="5" t="s">
        <v>24</v>
      </c>
      <c r="B18" s="25"/>
      <c r="C18" s="5" t="s">
        <v>30</v>
      </c>
      <c r="D18" s="23">
        <v>45</v>
      </c>
      <c r="E18" s="11"/>
      <c r="F18" s="13"/>
      <c r="G18" s="11">
        <v>32</v>
      </c>
      <c r="H18" s="13">
        <f t="shared" si="0"/>
        <v>0.71111111111111114</v>
      </c>
      <c r="I18" s="11">
        <v>29</v>
      </c>
      <c r="J18" s="14">
        <f t="shared" si="1"/>
        <v>0.64444444444444449</v>
      </c>
      <c r="K18" s="11">
        <v>36</v>
      </c>
      <c r="L18" s="14">
        <f t="shared" si="2"/>
        <v>0.8</v>
      </c>
      <c r="M18" s="11">
        <v>33</v>
      </c>
      <c r="N18" s="21">
        <f t="shared" si="3"/>
        <v>0.73333333333333328</v>
      </c>
      <c r="O18" s="11">
        <v>27</v>
      </c>
      <c r="P18" s="16">
        <f t="shared" si="4"/>
        <v>0.6</v>
      </c>
      <c r="Q18" s="10">
        <f t="shared" si="6"/>
        <v>0.69777777777777783</v>
      </c>
      <c r="R18" s="8"/>
      <c r="S18" s="8" t="s">
        <v>99</v>
      </c>
      <c r="T18" s="8" t="s">
        <v>97</v>
      </c>
      <c r="U18" s="8" t="s">
        <v>99</v>
      </c>
      <c r="V18" s="8" t="s">
        <v>97</v>
      </c>
      <c r="W18" s="8" t="s">
        <v>97</v>
      </c>
    </row>
    <row r="19" spans="1:26" ht="10.050000000000001" customHeight="1">
      <c r="A19" s="5" t="s">
        <v>24</v>
      </c>
      <c r="B19" s="25" t="s">
        <v>31</v>
      </c>
      <c r="C19" s="5" t="s">
        <v>32</v>
      </c>
      <c r="D19" s="22">
        <v>42</v>
      </c>
      <c r="E19" s="11"/>
      <c r="F19" s="13"/>
      <c r="G19" s="11">
        <v>35</v>
      </c>
      <c r="H19" s="13">
        <f t="shared" si="0"/>
        <v>0.83333333333333337</v>
      </c>
      <c r="I19" s="11">
        <v>35</v>
      </c>
      <c r="J19" s="14">
        <f t="shared" si="1"/>
        <v>0.83333333333333337</v>
      </c>
      <c r="K19" s="11">
        <v>39</v>
      </c>
      <c r="L19" s="14">
        <f t="shared" si="2"/>
        <v>0.9285714285714286</v>
      </c>
      <c r="M19" s="27" t="s">
        <v>101</v>
      </c>
      <c r="N19" s="27"/>
      <c r="O19" s="11">
        <v>38</v>
      </c>
      <c r="P19" s="16">
        <f t="shared" si="4"/>
        <v>0.90476190476190477</v>
      </c>
      <c r="Q19" s="10">
        <f>(P19+L19+J19+H19)/4</f>
        <v>0.87500000000000011</v>
      </c>
      <c r="R19" s="8"/>
      <c r="S19" s="8" t="s">
        <v>96</v>
      </c>
      <c r="T19" s="8" t="s">
        <v>97</v>
      </c>
      <c r="U19" s="8" t="s">
        <v>97</v>
      </c>
      <c r="V19" s="8"/>
      <c r="W19" s="8" t="s">
        <v>97</v>
      </c>
    </row>
    <row r="20" spans="1:26" ht="10.050000000000001" customHeight="1">
      <c r="A20" s="5" t="s">
        <v>24</v>
      </c>
      <c r="B20" s="25"/>
      <c r="C20" s="5" t="s">
        <v>33</v>
      </c>
      <c r="D20" s="22">
        <v>36</v>
      </c>
      <c r="E20" s="11"/>
      <c r="F20" s="13"/>
      <c r="G20" s="11">
        <v>32</v>
      </c>
      <c r="H20" s="13">
        <f t="shared" si="0"/>
        <v>0.88888888888888884</v>
      </c>
      <c r="I20" s="27" t="s">
        <v>101</v>
      </c>
      <c r="J20" s="27"/>
      <c r="K20" s="11">
        <v>32</v>
      </c>
      <c r="L20" s="14">
        <f t="shared" si="2"/>
        <v>0.88888888888888884</v>
      </c>
      <c r="M20" s="27"/>
      <c r="N20" s="27"/>
      <c r="O20" s="11">
        <v>33</v>
      </c>
      <c r="P20" s="16">
        <f t="shared" si="4"/>
        <v>0.91666666666666663</v>
      </c>
      <c r="Q20" s="10">
        <f>(P20+L20+H20)/3</f>
        <v>0.89814814814814803</v>
      </c>
      <c r="R20" s="8"/>
      <c r="S20" s="8" t="s">
        <v>96</v>
      </c>
      <c r="T20" s="8"/>
      <c r="U20" s="8" t="s">
        <v>97</v>
      </c>
      <c r="V20" s="8"/>
      <c r="W20" s="8" t="s">
        <v>97</v>
      </c>
    </row>
    <row r="21" spans="1:26" ht="10.050000000000001" customHeight="1">
      <c r="A21" s="5" t="s">
        <v>24</v>
      </c>
      <c r="B21" s="25"/>
      <c r="C21" s="5" t="s">
        <v>34</v>
      </c>
      <c r="D21" s="22">
        <v>47</v>
      </c>
      <c r="E21" s="11"/>
      <c r="F21" s="13"/>
      <c r="G21" s="11">
        <v>24</v>
      </c>
      <c r="H21" s="13">
        <f t="shared" si="0"/>
        <v>0.51063829787234039</v>
      </c>
      <c r="I21" s="11">
        <v>38</v>
      </c>
      <c r="J21" s="14">
        <f t="shared" si="1"/>
        <v>0.80851063829787229</v>
      </c>
      <c r="K21" s="11">
        <v>38</v>
      </c>
      <c r="L21" s="14">
        <f t="shared" si="2"/>
        <v>0.80851063829787229</v>
      </c>
      <c r="M21" s="11">
        <v>34</v>
      </c>
      <c r="N21" s="21">
        <f t="shared" si="3"/>
        <v>0.72340425531914898</v>
      </c>
      <c r="O21" s="11">
        <v>37</v>
      </c>
      <c r="P21" s="16">
        <f t="shared" si="4"/>
        <v>0.78723404255319152</v>
      </c>
      <c r="Q21" s="10">
        <f>(P21+N21+L21+J21+H21)/5</f>
        <v>0.72765957446808505</v>
      </c>
      <c r="R21" s="8"/>
      <c r="S21" s="8" t="s">
        <v>96</v>
      </c>
      <c r="T21" s="8" t="s">
        <v>97</v>
      </c>
      <c r="U21" s="8" t="s">
        <v>97</v>
      </c>
      <c r="V21" s="8" t="s">
        <v>97</v>
      </c>
      <c r="W21" s="8" t="s">
        <v>97</v>
      </c>
    </row>
    <row r="22" spans="1:26" ht="10.050000000000001" customHeight="1">
      <c r="A22" s="5" t="s">
        <v>24</v>
      </c>
      <c r="B22" s="25" t="s">
        <v>35</v>
      </c>
      <c r="C22" s="5" t="s">
        <v>36</v>
      </c>
      <c r="D22" s="22">
        <v>30</v>
      </c>
      <c r="E22" s="11"/>
      <c r="F22" s="13"/>
      <c r="G22" s="11">
        <v>23</v>
      </c>
      <c r="H22" s="13">
        <f t="shared" si="0"/>
        <v>0.76666666666666672</v>
      </c>
      <c r="I22" s="11">
        <v>25</v>
      </c>
      <c r="J22" s="14">
        <f t="shared" si="1"/>
        <v>0.83333333333333337</v>
      </c>
      <c r="K22" s="11">
        <v>28</v>
      </c>
      <c r="L22" s="14">
        <f t="shared" si="2"/>
        <v>0.93333333333333335</v>
      </c>
      <c r="M22" s="11">
        <v>25</v>
      </c>
      <c r="N22" s="21">
        <f t="shared" si="3"/>
        <v>0.83333333333333337</v>
      </c>
      <c r="O22" s="11">
        <v>23</v>
      </c>
      <c r="P22" s="16">
        <f t="shared" si="4"/>
        <v>0.76666666666666672</v>
      </c>
      <c r="Q22" s="10">
        <f t="shared" ref="Q22:Q42" si="7">(P22+N22+L22+J22+H22)/5</f>
        <v>0.82666666666666677</v>
      </c>
      <c r="R22" s="8"/>
      <c r="S22" s="8" t="s">
        <v>97</v>
      </c>
      <c r="T22" s="8" t="s">
        <v>99</v>
      </c>
      <c r="U22" s="8" t="s">
        <v>97</v>
      </c>
      <c r="V22" s="8" t="s">
        <v>99</v>
      </c>
      <c r="W22" s="8" t="s">
        <v>97</v>
      </c>
    </row>
    <row r="23" spans="1:26" ht="10.050000000000001" customHeight="1">
      <c r="A23" s="5" t="s">
        <v>24</v>
      </c>
      <c r="B23" s="25"/>
      <c r="C23" s="5" t="s">
        <v>37</v>
      </c>
      <c r="D23" s="22">
        <v>33</v>
      </c>
      <c r="E23" s="11"/>
      <c r="F23" s="13"/>
      <c r="G23" s="11">
        <v>17</v>
      </c>
      <c r="H23" s="13">
        <f t="shared" si="0"/>
        <v>0.51515151515151514</v>
      </c>
      <c r="I23" s="11">
        <v>26</v>
      </c>
      <c r="J23" s="14">
        <f t="shared" si="1"/>
        <v>0.78787878787878785</v>
      </c>
      <c r="K23" s="11">
        <v>29</v>
      </c>
      <c r="L23" s="14">
        <f t="shared" si="2"/>
        <v>0.87878787878787878</v>
      </c>
      <c r="M23" s="11">
        <v>28</v>
      </c>
      <c r="N23" s="21">
        <f t="shared" si="3"/>
        <v>0.84848484848484851</v>
      </c>
      <c r="O23" s="11">
        <v>25</v>
      </c>
      <c r="P23" s="16">
        <f t="shared" si="4"/>
        <v>0.75757575757575757</v>
      </c>
      <c r="Q23" s="10">
        <f t="shared" si="7"/>
        <v>0.75757575757575757</v>
      </c>
      <c r="R23" s="8"/>
      <c r="S23" s="8" t="s">
        <v>97</v>
      </c>
      <c r="T23" s="8" t="s">
        <v>99</v>
      </c>
      <c r="U23" s="8" t="s">
        <v>97</v>
      </c>
      <c r="V23" s="8" t="s">
        <v>99</v>
      </c>
      <c r="W23" s="8" t="s">
        <v>97</v>
      </c>
    </row>
    <row r="24" spans="1:26" ht="10.050000000000001" customHeight="1">
      <c r="A24" s="5" t="s">
        <v>38</v>
      </c>
      <c r="B24" s="25" t="s">
        <v>39</v>
      </c>
      <c r="C24" s="5" t="s">
        <v>40</v>
      </c>
      <c r="D24" s="6">
        <v>38</v>
      </c>
      <c r="E24" s="12"/>
      <c r="F24" s="14"/>
      <c r="G24" s="12">
        <v>31</v>
      </c>
      <c r="H24" s="13">
        <f t="shared" si="0"/>
        <v>0.81578947368421051</v>
      </c>
      <c r="I24" s="12">
        <v>26</v>
      </c>
      <c r="J24" s="14">
        <f t="shared" si="1"/>
        <v>0.68421052631578949</v>
      </c>
      <c r="K24" s="12">
        <v>30</v>
      </c>
      <c r="L24" s="14">
        <f t="shared" si="2"/>
        <v>0.78947368421052633</v>
      </c>
      <c r="M24" s="18">
        <v>26</v>
      </c>
      <c r="N24" s="21">
        <f t="shared" si="3"/>
        <v>0.68421052631578949</v>
      </c>
      <c r="O24" s="19">
        <v>31</v>
      </c>
      <c r="P24" s="16">
        <f t="shared" si="4"/>
        <v>0.81578947368421051</v>
      </c>
      <c r="Q24" s="10">
        <f t="shared" si="7"/>
        <v>0.75789473684210529</v>
      </c>
      <c r="R24" s="8"/>
      <c r="S24" s="8" t="s">
        <v>96</v>
      </c>
      <c r="T24" s="8" t="s">
        <v>96</v>
      </c>
      <c r="U24" s="8" t="s">
        <v>97</v>
      </c>
      <c r="V24" s="8" t="s">
        <v>96</v>
      </c>
      <c r="W24" s="8" t="s">
        <v>96</v>
      </c>
    </row>
    <row r="25" spans="1:26" ht="10.050000000000001" customHeight="1">
      <c r="A25" s="5" t="s">
        <v>38</v>
      </c>
      <c r="B25" s="25"/>
      <c r="C25" s="5" t="s">
        <v>41</v>
      </c>
      <c r="D25" s="6">
        <v>35</v>
      </c>
      <c r="E25" s="12"/>
      <c r="F25" s="14"/>
      <c r="G25" s="12">
        <v>32</v>
      </c>
      <c r="H25" s="13">
        <f t="shared" si="0"/>
        <v>0.91428571428571426</v>
      </c>
      <c r="I25" s="12">
        <v>0</v>
      </c>
      <c r="J25" s="14">
        <f t="shared" si="1"/>
        <v>0</v>
      </c>
      <c r="K25" s="12">
        <v>30</v>
      </c>
      <c r="L25" s="14">
        <f t="shared" si="2"/>
        <v>0.8571428571428571</v>
      </c>
      <c r="M25" s="20">
        <v>28</v>
      </c>
      <c r="N25" s="21">
        <f t="shared" si="3"/>
        <v>0.8</v>
      </c>
      <c r="O25" s="19">
        <v>28</v>
      </c>
      <c r="P25" s="16">
        <f t="shared" si="4"/>
        <v>0.8</v>
      </c>
      <c r="Q25" s="10">
        <f t="shared" si="7"/>
        <v>0.67428571428571427</v>
      </c>
      <c r="R25" s="8"/>
      <c r="S25" s="8" t="s">
        <v>96</v>
      </c>
      <c r="T25" s="8" t="s">
        <v>102</v>
      </c>
      <c r="U25" s="8" t="s">
        <v>97</v>
      </c>
      <c r="V25" s="8" t="s">
        <v>96</v>
      </c>
      <c r="W25" s="8" t="s">
        <v>96</v>
      </c>
    </row>
    <row r="26" spans="1:26" ht="10.050000000000001" customHeight="1">
      <c r="A26" s="5" t="s">
        <v>38</v>
      </c>
      <c r="B26" s="25"/>
      <c r="C26" s="5" t="s">
        <v>42</v>
      </c>
      <c r="D26" s="6">
        <v>38</v>
      </c>
      <c r="E26" s="12"/>
      <c r="F26" s="14"/>
      <c r="G26" s="12">
        <v>30</v>
      </c>
      <c r="H26" s="13">
        <f t="shared" si="0"/>
        <v>0.78947368421052633</v>
      </c>
      <c r="I26" s="12">
        <v>0</v>
      </c>
      <c r="J26" s="14">
        <f t="shared" si="1"/>
        <v>0</v>
      </c>
      <c r="K26" s="12">
        <v>34</v>
      </c>
      <c r="L26" s="14">
        <f t="shared" si="2"/>
        <v>0.89473684210526316</v>
      </c>
      <c r="M26" s="18">
        <v>35</v>
      </c>
      <c r="N26" s="21">
        <f t="shared" si="3"/>
        <v>0.92105263157894735</v>
      </c>
      <c r="O26" s="19">
        <v>35</v>
      </c>
      <c r="P26" s="16">
        <f t="shared" si="4"/>
        <v>0.92105263157894735</v>
      </c>
      <c r="Q26" s="10">
        <f t="shared" si="7"/>
        <v>0.70526315789473681</v>
      </c>
      <c r="R26" s="8"/>
      <c r="S26" s="8" t="s">
        <v>96</v>
      </c>
      <c r="T26" s="8" t="s">
        <v>102</v>
      </c>
      <c r="U26" s="8" t="s">
        <v>97</v>
      </c>
      <c r="V26" s="8" t="s">
        <v>96</v>
      </c>
      <c r="W26" s="8" t="s">
        <v>96</v>
      </c>
    </row>
    <row r="27" spans="1:26" ht="10.050000000000001" customHeight="1">
      <c r="A27" s="5" t="s">
        <v>38</v>
      </c>
      <c r="B27" s="25" t="s">
        <v>43</v>
      </c>
      <c r="C27" s="5" t="s">
        <v>44</v>
      </c>
      <c r="D27" s="6">
        <v>35</v>
      </c>
      <c r="E27" s="12"/>
      <c r="F27" s="14"/>
      <c r="G27" s="12">
        <v>35</v>
      </c>
      <c r="H27" s="13">
        <f t="shared" si="0"/>
        <v>1</v>
      </c>
      <c r="I27" s="12">
        <v>34</v>
      </c>
      <c r="J27" s="14">
        <f t="shared" si="1"/>
        <v>0.97142857142857142</v>
      </c>
      <c r="K27" s="12">
        <v>34</v>
      </c>
      <c r="L27" s="14">
        <f t="shared" si="2"/>
        <v>0.97142857142857142</v>
      </c>
      <c r="M27" s="20">
        <v>31</v>
      </c>
      <c r="N27" s="21">
        <f t="shared" si="3"/>
        <v>0.88571428571428568</v>
      </c>
      <c r="O27" s="19">
        <v>31</v>
      </c>
      <c r="P27" s="16">
        <f t="shared" si="4"/>
        <v>0.88571428571428568</v>
      </c>
      <c r="Q27" s="10">
        <f t="shared" si="7"/>
        <v>0.94285714285714284</v>
      </c>
      <c r="R27" s="8"/>
      <c r="S27" s="8" t="s">
        <v>96</v>
      </c>
      <c r="T27" s="8" t="s">
        <v>96</v>
      </c>
      <c r="U27" s="8" t="s">
        <v>97</v>
      </c>
      <c r="V27" s="8" t="s">
        <v>96</v>
      </c>
      <c r="W27" s="8" t="s">
        <v>96</v>
      </c>
    </row>
    <row r="28" spans="1:26" ht="10.050000000000001" customHeight="1">
      <c r="A28" s="5" t="s">
        <v>38</v>
      </c>
      <c r="B28" s="25"/>
      <c r="C28" s="5" t="s">
        <v>45</v>
      </c>
      <c r="D28" s="6">
        <v>41</v>
      </c>
      <c r="E28" s="12"/>
      <c r="F28" s="14"/>
      <c r="G28" s="12">
        <v>39</v>
      </c>
      <c r="H28" s="13">
        <f t="shared" si="0"/>
        <v>0.95121951219512191</v>
      </c>
      <c r="I28" s="12">
        <v>35</v>
      </c>
      <c r="J28" s="14">
        <f t="shared" si="1"/>
        <v>0.85365853658536583</v>
      </c>
      <c r="K28" s="12">
        <v>0</v>
      </c>
      <c r="L28" s="14">
        <f t="shared" si="2"/>
        <v>0</v>
      </c>
      <c r="M28" s="12">
        <v>35</v>
      </c>
      <c r="N28" s="21">
        <f t="shared" si="3"/>
        <v>0.85365853658536583</v>
      </c>
      <c r="O28" s="19">
        <v>34</v>
      </c>
      <c r="P28" s="16">
        <f t="shared" si="4"/>
        <v>0.82926829268292679</v>
      </c>
      <c r="Q28" s="10">
        <f t="shared" si="7"/>
        <v>0.69756097560975605</v>
      </c>
      <c r="R28" s="8"/>
      <c r="S28" s="8" t="s">
        <v>96</v>
      </c>
      <c r="T28" s="8" t="s">
        <v>96</v>
      </c>
      <c r="U28" s="8" t="s">
        <v>102</v>
      </c>
      <c r="V28" s="8" t="s">
        <v>96</v>
      </c>
      <c r="W28" s="8" t="s">
        <v>96</v>
      </c>
    </row>
    <row r="29" spans="1:26" ht="10.050000000000001" customHeight="1">
      <c r="A29" s="5" t="s">
        <v>38</v>
      </c>
      <c r="B29" s="25"/>
      <c r="C29" s="5" t="s">
        <v>46</v>
      </c>
      <c r="D29" s="6">
        <v>43</v>
      </c>
      <c r="E29" s="12"/>
      <c r="F29" s="14"/>
      <c r="G29" s="12">
        <v>42</v>
      </c>
      <c r="H29" s="13">
        <f t="shared" si="0"/>
        <v>0.97674418604651159</v>
      </c>
      <c r="I29" s="12">
        <v>41</v>
      </c>
      <c r="J29" s="14">
        <f t="shared" si="1"/>
        <v>0.95348837209302328</v>
      </c>
      <c r="K29" s="12">
        <v>41</v>
      </c>
      <c r="L29" s="14">
        <f t="shared" si="2"/>
        <v>0.95348837209302328</v>
      </c>
      <c r="M29" s="12">
        <v>42</v>
      </c>
      <c r="N29" s="21">
        <f t="shared" si="3"/>
        <v>0.97674418604651159</v>
      </c>
      <c r="O29" s="19">
        <v>42</v>
      </c>
      <c r="P29" s="16">
        <f t="shared" si="4"/>
        <v>0.97674418604651159</v>
      </c>
      <c r="Q29" s="10">
        <f t="shared" si="7"/>
        <v>0.96744186046511627</v>
      </c>
      <c r="R29" s="8"/>
      <c r="S29" s="8" t="s">
        <v>96</v>
      </c>
      <c r="T29" s="8" t="s">
        <v>96</v>
      </c>
      <c r="U29" s="8" t="s">
        <v>97</v>
      </c>
      <c r="V29" s="8" t="s">
        <v>96</v>
      </c>
      <c r="W29" s="8" t="s">
        <v>96</v>
      </c>
    </row>
    <row r="30" spans="1:26" ht="10.050000000000001" customHeight="1">
      <c r="A30" s="5" t="s">
        <v>38</v>
      </c>
      <c r="B30" s="25" t="s">
        <v>47</v>
      </c>
      <c r="C30" s="5" t="s">
        <v>48</v>
      </c>
      <c r="D30" s="6">
        <v>41</v>
      </c>
      <c r="E30" s="12"/>
      <c r="F30" s="14"/>
      <c r="G30" s="12">
        <v>31</v>
      </c>
      <c r="H30" s="13">
        <f t="shared" si="0"/>
        <v>0.75609756097560976</v>
      </c>
      <c r="I30" s="12">
        <v>33</v>
      </c>
      <c r="J30" s="14">
        <f t="shared" si="1"/>
        <v>0.80487804878048785</v>
      </c>
      <c r="K30" s="12">
        <v>0</v>
      </c>
      <c r="L30" s="14">
        <f t="shared" si="2"/>
        <v>0</v>
      </c>
      <c r="M30" s="12">
        <v>20</v>
      </c>
      <c r="N30" s="21">
        <f t="shared" si="3"/>
        <v>0.48780487804878048</v>
      </c>
      <c r="O30" s="19">
        <v>33</v>
      </c>
      <c r="P30" s="16">
        <f t="shared" si="4"/>
        <v>0.80487804878048785</v>
      </c>
      <c r="Q30" s="10">
        <f t="shared" si="7"/>
        <v>0.57073170731707312</v>
      </c>
      <c r="R30" s="8"/>
      <c r="S30" s="8" t="s">
        <v>96</v>
      </c>
      <c r="T30" s="8" t="s">
        <v>97</v>
      </c>
      <c r="U30" s="8" t="s">
        <v>102</v>
      </c>
      <c r="V30" s="8" t="s">
        <v>96</v>
      </c>
      <c r="W30" s="8" t="s">
        <v>96</v>
      </c>
    </row>
    <row r="31" spans="1:26" ht="10.050000000000001" customHeight="1">
      <c r="A31" s="5" t="s">
        <v>38</v>
      </c>
      <c r="B31" s="25"/>
      <c r="C31" s="5" t="s">
        <v>49</v>
      </c>
      <c r="D31" s="6">
        <v>42</v>
      </c>
      <c r="E31" s="12"/>
      <c r="F31" s="14"/>
      <c r="G31" s="12">
        <v>31</v>
      </c>
      <c r="H31" s="13">
        <f t="shared" si="0"/>
        <v>0.73809523809523814</v>
      </c>
      <c r="I31" s="12">
        <v>26</v>
      </c>
      <c r="J31" s="14">
        <f t="shared" si="1"/>
        <v>0.61904761904761907</v>
      </c>
      <c r="K31" s="12">
        <v>0</v>
      </c>
      <c r="L31" s="14">
        <f t="shared" si="2"/>
        <v>0</v>
      </c>
      <c r="M31" s="12">
        <v>26</v>
      </c>
      <c r="N31" s="21">
        <f t="shared" si="3"/>
        <v>0.61904761904761907</v>
      </c>
      <c r="O31" s="19">
        <v>25</v>
      </c>
      <c r="P31" s="16">
        <f t="shared" si="4"/>
        <v>0.59523809523809523</v>
      </c>
      <c r="Q31" s="10">
        <f t="shared" si="7"/>
        <v>0.51428571428571435</v>
      </c>
      <c r="R31" s="8"/>
      <c r="S31" s="8" t="s">
        <v>96</v>
      </c>
      <c r="T31" s="8" t="s">
        <v>97</v>
      </c>
      <c r="U31" s="8" t="s">
        <v>102</v>
      </c>
      <c r="V31" s="8" t="s">
        <v>96</v>
      </c>
      <c r="W31" s="8" t="s">
        <v>96</v>
      </c>
    </row>
    <row r="32" spans="1:26" ht="10.050000000000001" customHeight="1">
      <c r="A32" s="5" t="s">
        <v>38</v>
      </c>
      <c r="B32" s="25"/>
      <c r="C32" s="5" t="s">
        <v>50</v>
      </c>
      <c r="D32" s="6">
        <v>25</v>
      </c>
      <c r="E32" s="12"/>
      <c r="F32" s="14"/>
      <c r="G32" s="12">
        <v>20</v>
      </c>
      <c r="H32" s="13">
        <f t="shared" si="0"/>
        <v>0.8</v>
      </c>
      <c r="I32" s="12">
        <v>20</v>
      </c>
      <c r="J32" s="14">
        <f t="shared" si="1"/>
        <v>0.8</v>
      </c>
      <c r="K32" s="12">
        <v>0</v>
      </c>
      <c r="L32" s="14">
        <f t="shared" si="2"/>
        <v>0</v>
      </c>
      <c r="M32" s="12">
        <v>19</v>
      </c>
      <c r="N32" s="21">
        <f t="shared" si="3"/>
        <v>0.76</v>
      </c>
      <c r="O32" s="19">
        <v>20</v>
      </c>
      <c r="P32" s="16">
        <f t="shared" si="4"/>
        <v>0.8</v>
      </c>
      <c r="Q32" s="10">
        <f t="shared" si="7"/>
        <v>0.63200000000000001</v>
      </c>
      <c r="R32" s="8"/>
      <c r="S32" s="8" t="s">
        <v>96</v>
      </c>
      <c r="T32" s="8" t="s">
        <v>97</v>
      </c>
      <c r="U32" s="8" t="s">
        <v>102</v>
      </c>
      <c r="V32" s="8" t="s">
        <v>96</v>
      </c>
      <c r="W32" s="8" t="s">
        <v>96</v>
      </c>
      <c r="Z32" t="s">
        <v>93</v>
      </c>
    </row>
    <row r="33" spans="1:23" ht="10.050000000000001" customHeight="1">
      <c r="A33" s="5" t="s">
        <v>51</v>
      </c>
      <c r="B33" s="25" t="s">
        <v>100</v>
      </c>
      <c r="C33" s="5" t="s">
        <v>52</v>
      </c>
      <c r="D33" s="6">
        <v>49</v>
      </c>
      <c r="E33" s="12"/>
      <c r="F33" s="14"/>
      <c r="G33" s="12">
        <v>34</v>
      </c>
      <c r="H33" s="13">
        <f t="shared" si="0"/>
        <v>0.69387755102040816</v>
      </c>
      <c r="I33" s="11">
        <v>36</v>
      </c>
      <c r="J33" s="14">
        <f t="shared" si="1"/>
        <v>0.73469387755102045</v>
      </c>
      <c r="K33" s="12">
        <v>34</v>
      </c>
      <c r="L33" s="14">
        <f t="shared" si="2"/>
        <v>0.69387755102040816</v>
      </c>
      <c r="M33" s="12">
        <v>41</v>
      </c>
      <c r="N33" s="21">
        <f t="shared" si="3"/>
        <v>0.83673469387755106</v>
      </c>
      <c r="O33" s="12">
        <v>34</v>
      </c>
      <c r="P33" s="16">
        <f t="shared" si="4"/>
        <v>0.69387755102040816</v>
      </c>
      <c r="Q33" s="10">
        <f t="shared" si="7"/>
        <v>0.73061224489795917</v>
      </c>
      <c r="R33" s="8"/>
      <c r="S33" s="8" t="s">
        <v>97</v>
      </c>
      <c r="T33" s="8" t="s">
        <v>97</v>
      </c>
      <c r="U33" s="8" t="s">
        <v>96</v>
      </c>
      <c r="V33" s="8" t="s">
        <v>99</v>
      </c>
      <c r="W33" s="8" t="s">
        <v>97</v>
      </c>
    </row>
    <row r="34" spans="1:23" ht="10.050000000000001" customHeight="1">
      <c r="A34" s="5" t="s">
        <v>51</v>
      </c>
      <c r="B34" s="25"/>
      <c r="C34" s="5" t="s">
        <v>53</v>
      </c>
      <c r="D34" s="6">
        <v>45</v>
      </c>
      <c r="E34" s="12"/>
      <c r="F34" s="14"/>
      <c r="G34" s="12">
        <v>34</v>
      </c>
      <c r="H34" s="13">
        <f t="shared" si="0"/>
        <v>0.75555555555555554</v>
      </c>
      <c r="I34" s="12">
        <v>38</v>
      </c>
      <c r="J34" s="14">
        <f t="shared" si="1"/>
        <v>0.84444444444444444</v>
      </c>
      <c r="K34" s="12">
        <v>40</v>
      </c>
      <c r="L34" s="14">
        <f t="shared" si="2"/>
        <v>0.88888888888888884</v>
      </c>
      <c r="M34" s="12">
        <v>37</v>
      </c>
      <c r="N34" s="21">
        <f t="shared" si="3"/>
        <v>0.82222222222222219</v>
      </c>
      <c r="O34" s="12">
        <v>36</v>
      </c>
      <c r="P34" s="16">
        <f t="shared" si="4"/>
        <v>0.8</v>
      </c>
      <c r="Q34" s="10">
        <f t="shared" si="7"/>
        <v>0.82222222222222219</v>
      </c>
      <c r="R34" s="8"/>
      <c r="S34" s="8" t="s">
        <v>97</v>
      </c>
      <c r="T34" s="8" t="s">
        <v>97</v>
      </c>
      <c r="U34" s="8" t="s">
        <v>96</v>
      </c>
      <c r="V34" s="8" t="s">
        <v>99</v>
      </c>
      <c r="W34" s="8" t="s">
        <v>97</v>
      </c>
    </row>
    <row r="35" spans="1:23" ht="10.050000000000001" customHeight="1">
      <c r="A35" s="5" t="s">
        <v>51</v>
      </c>
      <c r="B35" s="25" t="s">
        <v>94</v>
      </c>
      <c r="C35" s="5" t="s">
        <v>54</v>
      </c>
      <c r="D35" s="9">
        <v>48</v>
      </c>
      <c r="E35" s="11"/>
      <c r="F35" s="13"/>
      <c r="G35" s="11">
        <v>34</v>
      </c>
      <c r="H35" s="13">
        <f t="shared" si="0"/>
        <v>0.70833333333333337</v>
      </c>
      <c r="I35" s="11">
        <v>38</v>
      </c>
      <c r="J35" s="14">
        <f t="shared" si="1"/>
        <v>0.79166666666666663</v>
      </c>
      <c r="K35" s="11">
        <v>32</v>
      </c>
      <c r="L35" s="14">
        <f t="shared" si="2"/>
        <v>0.66666666666666663</v>
      </c>
      <c r="M35" s="11">
        <v>38</v>
      </c>
      <c r="N35" s="21">
        <f t="shared" si="3"/>
        <v>0.79166666666666663</v>
      </c>
      <c r="O35" s="11">
        <v>37</v>
      </c>
      <c r="P35" s="16">
        <f t="shared" si="4"/>
        <v>0.77083333333333337</v>
      </c>
      <c r="Q35" s="10">
        <f t="shared" si="7"/>
        <v>0.74583333333333335</v>
      </c>
      <c r="R35" s="8"/>
      <c r="S35" s="8" t="s">
        <v>99</v>
      </c>
      <c r="T35" s="8" t="s">
        <v>97</v>
      </c>
      <c r="U35" s="8" t="s">
        <v>97</v>
      </c>
      <c r="V35" s="8" t="s">
        <v>96</v>
      </c>
      <c r="W35" s="8" t="s">
        <v>97</v>
      </c>
    </row>
    <row r="36" spans="1:23" ht="10.050000000000001" customHeight="1">
      <c r="A36" s="5" t="s">
        <v>51</v>
      </c>
      <c r="B36" s="25"/>
      <c r="C36" s="5" t="s">
        <v>55</v>
      </c>
      <c r="D36" s="9">
        <v>46</v>
      </c>
      <c r="E36" s="11"/>
      <c r="F36" s="13"/>
      <c r="G36" s="11">
        <v>40</v>
      </c>
      <c r="H36" s="13">
        <f t="shared" si="0"/>
        <v>0.86956521739130432</v>
      </c>
      <c r="I36" s="11">
        <v>43</v>
      </c>
      <c r="J36" s="14">
        <f t="shared" si="1"/>
        <v>0.93478260869565222</v>
      </c>
      <c r="K36" s="11">
        <v>38</v>
      </c>
      <c r="L36" s="14">
        <f t="shared" si="2"/>
        <v>0.82608695652173914</v>
      </c>
      <c r="M36" s="11">
        <v>40</v>
      </c>
      <c r="N36" s="21">
        <f t="shared" si="3"/>
        <v>0.86956521739130432</v>
      </c>
      <c r="O36" s="11">
        <v>39</v>
      </c>
      <c r="P36" s="16">
        <f t="shared" si="4"/>
        <v>0.84782608695652173</v>
      </c>
      <c r="Q36" s="10">
        <f t="shared" si="7"/>
        <v>0.86956521739130443</v>
      </c>
      <c r="R36" s="8"/>
      <c r="S36" s="8" t="s">
        <v>99</v>
      </c>
      <c r="T36" s="8" t="s">
        <v>97</v>
      </c>
      <c r="U36" s="8" t="s">
        <v>97</v>
      </c>
      <c r="V36" s="8" t="s">
        <v>96</v>
      </c>
      <c r="W36" s="8" t="s">
        <v>97</v>
      </c>
    </row>
    <row r="37" spans="1:23" ht="10.050000000000001" customHeight="1">
      <c r="A37" s="5" t="s">
        <v>51</v>
      </c>
      <c r="B37" s="25" t="s">
        <v>56</v>
      </c>
      <c r="C37" s="5" t="s">
        <v>57</v>
      </c>
      <c r="D37" s="9">
        <v>42</v>
      </c>
      <c r="E37" s="11"/>
      <c r="F37" s="13"/>
      <c r="G37" s="11">
        <v>37</v>
      </c>
      <c r="H37" s="13">
        <f t="shared" si="0"/>
        <v>0.88095238095238093</v>
      </c>
      <c r="I37" s="11">
        <v>36</v>
      </c>
      <c r="J37" s="14">
        <f t="shared" si="1"/>
        <v>0.8571428571428571</v>
      </c>
      <c r="K37" s="11">
        <v>36</v>
      </c>
      <c r="L37" s="14">
        <f t="shared" si="2"/>
        <v>0.8571428571428571</v>
      </c>
      <c r="M37" s="11">
        <v>38</v>
      </c>
      <c r="N37" s="21">
        <f t="shared" si="3"/>
        <v>0.90476190476190477</v>
      </c>
      <c r="O37" s="11">
        <v>37</v>
      </c>
      <c r="P37" s="16">
        <f t="shared" si="4"/>
        <v>0.88095238095238093</v>
      </c>
      <c r="Q37" s="10">
        <f t="shared" si="7"/>
        <v>0.8761904761904763</v>
      </c>
      <c r="R37" s="8"/>
      <c r="S37" s="8" t="s">
        <v>96</v>
      </c>
      <c r="T37" s="8" t="s">
        <v>99</v>
      </c>
      <c r="U37" s="8" t="s">
        <v>99</v>
      </c>
      <c r="V37" s="8" t="s">
        <v>97</v>
      </c>
      <c r="W37" s="8" t="s">
        <v>97</v>
      </c>
    </row>
    <row r="38" spans="1:23" ht="10.050000000000001" customHeight="1">
      <c r="A38" s="5" t="s">
        <v>51</v>
      </c>
      <c r="B38" s="25"/>
      <c r="C38" s="5" t="s">
        <v>58</v>
      </c>
      <c r="D38" s="9">
        <v>40</v>
      </c>
      <c r="E38" s="11"/>
      <c r="F38" s="13"/>
      <c r="G38" s="11">
        <v>34</v>
      </c>
      <c r="H38" s="13">
        <f t="shared" si="0"/>
        <v>0.85</v>
      </c>
      <c r="I38" s="11">
        <v>39</v>
      </c>
      <c r="J38" s="14">
        <f t="shared" si="1"/>
        <v>0.97499999999999998</v>
      </c>
      <c r="K38" s="11">
        <v>37</v>
      </c>
      <c r="L38" s="14">
        <f t="shared" si="2"/>
        <v>0.92500000000000004</v>
      </c>
      <c r="M38" s="11">
        <v>38</v>
      </c>
      <c r="N38" s="21">
        <f t="shared" si="3"/>
        <v>0.95</v>
      </c>
      <c r="O38" s="11">
        <v>0</v>
      </c>
      <c r="P38" s="16">
        <f t="shared" si="4"/>
        <v>0</v>
      </c>
      <c r="Q38" s="10">
        <f t="shared" si="7"/>
        <v>0.74</v>
      </c>
      <c r="R38" s="8"/>
      <c r="S38" s="8" t="s">
        <v>96</v>
      </c>
      <c r="T38" s="8" t="s">
        <v>99</v>
      </c>
      <c r="U38" s="8" t="s">
        <v>99</v>
      </c>
      <c r="V38" s="8" t="s">
        <v>97</v>
      </c>
      <c r="W38" s="8" t="s">
        <v>102</v>
      </c>
    </row>
    <row r="39" spans="1:23" ht="10.050000000000001" customHeight="1">
      <c r="A39" s="5" t="s">
        <v>51</v>
      </c>
      <c r="B39" s="25" t="s">
        <v>95</v>
      </c>
      <c r="C39" s="5" t="s">
        <v>59</v>
      </c>
      <c r="D39" s="9">
        <v>38</v>
      </c>
      <c r="E39" s="11"/>
      <c r="F39" s="13"/>
      <c r="G39" s="11">
        <v>27</v>
      </c>
      <c r="H39" s="13">
        <f t="shared" si="0"/>
        <v>0.71052631578947367</v>
      </c>
      <c r="I39" s="11">
        <v>26</v>
      </c>
      <c r="J39" s="14">
        <f t="shared" si="1"/>
        <v>0.68421052631578949</v>
      </c>
      <c r="K39" s="11">
        <v>24</v>
      </c>
      <c r="L39" s="14">
        <f t="shared" si="2"/>
        <v>0.63157894736842102</v>
      </c>
      <c r="M39" s="11">
        <v>29</v>
      </c>
      <c r="N39" s="21">
        <f t="shared" si="3"/>
        <v>0.76315789473684215</v>
      </c>
      <c r="O39" s="11">
        <v>26</v>
      </c>
      <c r="P39" s="16">
        <f t="shared" si="4"/>
        <v>0.68421052631578949</v>
      </c>
      <c r="Q39" s="10">
        <f t="shared" si="7"/>
        <v>0.69473684210526321</v>
      </c>
      <c r="R39" s="8"/>
      <c r="S39" s="8" t="s">
        <v>97</v>
      </c>
      <c r="T39" s="8" t="s">
        <v>97</v>
      </c>
      <c r="U39" s="8" t="s">
        <v>97</v>
      </c>
      <c r="V39" s="8" t="s">
        <v>97</v>
      </c>
      <c r="W39" s="8" t="s">
        <v>97</v>
      </c>
    </row>
    <row r="40" spans="1:23" ht="10.050000000000001" customHeight="1">
      <c r="A40" s="5" t="s">
        <v>51</v>
      </c>
      <c r="B40" s="25"/>
      <c r="C40" s="5" t="s">
        <v>60</v>
      </c>
      <c r="D40" s="9">
        <v>35</v>
      </c>
      <c r="E40" s="11"/>
      <c r="F40" s="13"/>
      <c r="G40" s="11">
        <v>29</v>
      </c>
      <c r="H40" s="13">
        <f t="shared" si="0"/>
        <v>0.82857142857142863</v>
      </c>
      <c r="I40" s="11">
        <v>34</v>
      </c>
      <c r="J40" s="14">
        <f t="shared" si="1"/>
        <v>0.97142857142857142</v>
      </c>
      <c r="K40" s="11">
        <v>34</v>
      </c>
      <c r="L40" s="14">
        <f t="shared" si="2"/>
        <v>0.97142857142857142</v>
      </c>
      <c r="M40" s="11">
        <v>32</v>
      </c>
      <c r="N40" s="21">
        <f t="shared" si="3"/>
        <v>0.91428571428571426</v>
      </c>
      <c r="O40" s="11">
        <v>22</v>
      </c>
      <c r="P40" s="16">
        <f t="shared" si="4"/>
        <v>0.62857142857142856</v>
      </c>
      <c r="Q40" s="10">
        <f t="shared" si="7"/>
        <v>0.86285714285714277</v>
      </c>
      <c r="R40" s="8"/>
      <c r="S40" s="8" t="s">
        <v>97</v>
      </c>
      <c r="T40" s="8" t="s">
        <v>97</v>
      </c>
      <c r="U40" s="8" t="s">
        <v>97</v>
      </c>
      <c r="V40" s="8" t="s">
        <v>97</v>
      </c>
      <c r="W40" s="8" t="s">
        <v>97</v>
      </c>
    </row>
    <row r="41" spans="1:23" ht="10.050000000000001" customHeight="1">
      <c r="A41" s="5" t="s">
        <v>61</v>
      </c>
      <c r="B41" s="24" t="s">
        <v>90</v>
      </c>
      <c r="C41" s="5" t="s">
        <v>62</v>
      </c>
      <c r="D41" s="6">
        <v>49</v>
      </c>
      <c r="E41" s="12"/>
      <c r="F41" s="14"/>
      <c r="G41" s="12">
        <v>45</v>
      </c>
      <c r="H41" s="13">
        <f t="shared" si="0"/>
        <v>0.91836734693877553</v>
      </c>
      <c r="I41" s="12">
        <v>30</v>
      </c>
      <c r="J41" s="14">
        <f t="shared" si="1"/>
        <v>0.61224489795918369</v>
      </c>
      <c r="K41" s="11">
        <v>40</v>
      </c>
      <c r="L41" s="14">
        <f t="shared" si="2"/>
        <v>0.81632653061224492</v>
      </c>
      <c r="M41" s="12">
        <v>41</v>
      </c>
      <c r="N41" s="21">
        <f t="shared" si="3"/>
        <v>0.83673469387755106</v>
      </c>
      <c r="O41" s="12">
        <v>33</v>
      </c>
      <c r="P41" s="16">
        <f t="shared" si="4"/>
        <v>0.67346938775510201</v>
      </c>
      <c r="Q41" s="10">
        <f t="shared" si="7"/>
        <v>0.77142857142857135</v>
      </c>
      <c r="R41" s="8"/>
      <c r="S41" s="8" t="s">
        <v>99</v>
      </c>
      <c r="T41" s="8" t="s">
        <v>99</v>
      </c>
      <c r="U41" s="8" t="s">
        <v>97</v>
      </c>
      <c r="V41" s="8" t="s">
        <v>97</v>
      </c>
      <c r="W41" s="8" t="s">
        <v>99</v>
      </c>
    </row>
    <row r="42" spans="1:23" ht="10.050000000000001" customHeight="1">
      <c r="A42" s="5" t="s">
        <v>61</v>
      </c>
      <c r="B42" s="24" t="s">
        <v>89</v>
      </c>
      <c r="C42" s="5" t="s">
        <v>63</v>
      </c>
      <c r="D42" s="6">
        <v>43</v>
      </c>
      <c r="E42" s="12"/>
      <c r="F42" s="14"/>
      <c r="G42" s="12">
        <v>33</v>
      </c>
      <c r="H42" s="13">
        <f t="shared" si="0"/>
        <v>0.76744186046511631</v>
      </c>
      <c r="I42" s="12">
        <v>25</v>
      </c>
      <c r="J42" s="14">
        <f t="shared" si="1"/>
        <v>0.58139534883720934</v>
      </c>
      <c r="K42" s="12">
        <v>38</v>
      </c>
      <c r="L42" s="14">
        <f t="shared" si="2"/>
        <v>0.88372093023255816</v>
      </c>
      <c r="M42" s="12">
        <v>36</v>
      </c>
      <c r="N42" s="21">
        <f t="shared" si="3"/>
        <v>0.83720930232558144</v>
      </c>
      <c r="O42" s="12">
        <v>35</v>
      </c>
      <c r="P42" s="16">
        <f t="shared" si="4"/>
        <v>0.81395348837209303</v>
      </c>
      <c r="Q42" s="10">
        <f t="shared" si="7"/>
        <v>0.77674418604651163</v>
      </c>
      <c r="R42" s="8"/>
      <c r="S42" s="8" t="s">
        <v>97</v>
      </c>
      <c r="T42" s="8" t="s">
        <v>97</v>
      </c>
      <c r="U42" s="8" t="s">
        <v>99</v>
      </c>
      <c r="V42" s="8" t="s">
        <v>97</v>
      </c>
      <c r="W42" s="8" t="s">
        <v>97</v>
      </c>
    </row>
    <row r="43" spans="1:23" ht="10.050000000000001" customHeight="1">
      <c r="A43" s="5" t="s">
        <v>61</v>
      </c>
      <c r="B43" s="25" t="s">
        <v>64</v>
      </c>
      <c r="C43" s="5" t="s">
        <v>65</v>
      </c>
      <c r="D43" s="6">
        <v>43</v>
      </c>
      <c r="E43" s="12"/>
      <c r="F43" s="14"/>
      <c r="G43" s="12">
        <v>37</v>
      </c>
      <c r="H43" s="13">
        <f t="shared" si="0"/>
        <v>0.86046511627906974</v>
      </c>
      <c r="I43" s="12">
        <v>26</v>
      </c>
      <c r="J43" s="14">
        <f t="shared" si="1"/>
        <v>0.60465116279069764</v>
      </c>
      <c r="K43" s="27" t="s">
        <v>101</v>
      </c>
      <c r="L43" s="27"/>
      <c r="M43" s="27" t="s">
        <v>101</v>
      </c>
      <c r="N43" s="27"/>
      <c r="O43" s="11">
        <v>32</v>
      </c>
      <c r="P43" s="16">
        <f t="shared" si="4"/>
        <v>0.7441860465116279</v>
      </c>
      <c r="Q43" s="7">
        <f>(P43+J43+H43)/3</f>
        <v>0.73643410852713176</v>
      </c>
      <c r="R43" s="8"/>
      <c r="S43" s="8" t="s">
        <v>97</v>
      </c>
      <c r="T43" s="8" t="s">
        <v>97</v>
      </c>
      <c r="U43" s="8"/>
      <c r="V43" s="8"/>
      <c r="W43" s="8" t="s">
        <v>97</v>
      </c>
    </row>
    <row r="44" spans="1:23" ht="10.050000000000001" customHeight="1">
      <c r="A44" s="5" t="s">
        <v>61</v>
      </c>
      <c r="B44" s="25"/>
      <c r="C44" s="5" t="s">
        <v>66</v>
      </c>
      <c r="D44" s="6">
        <v>46</v>
      </c>
      <c r="E44" s="12"/>
      <c r="F44" s="14"/>
      <c r="G44" s="12">
        <v>40</v>
      </c>
      <c r="H44" s="13">
        <f t="shared" si="0"/>
        <v>0.86956521739130432</v>
      </c>
      <c r="I44" s="12">
        <v>32</v>
      </c>
      <c r="J44" s="14">
        <f t="shared" si="1"/>
        <v>0.69565217391304346</v>
      </c>
      <c r="K44" s="27"/>
      <c r="L44" s="27"/>
      <c r="M44" s="27"/>
      <c r="N44" s="27"/>
      <c r="O44" s="11">
        <v>33</v>
      </c>
      <c r="P44" s="16">
        <f t="shared" si="4"/>
        <v>0.71739130434782605</v>
      </c>
      <c r="Q44" s="7">
        <f>(P44+J44+H44)/3</f>
        <v>0.76086956521739124</v>
      </c>
      <c r="R44" s="8"/>
      <c r="S44" s="8" t="s">
        <v>99</v>
      </c>
      <c r="T44" s="8" t="s">
        <v>99</v>
      </c>
      <c r="U44" s="8"/>
      <c r="V44" s="8"/>
      <c r="W44" s="8" t="s">
        <v>99</v>
      </c>
    </row>
    <row r="45" spans="1:23" ht="10.050000000000001" customHeight="1">
      <c r="A45" s="5" t="s">
        <v>61</v>
      </c>
      <c r="B45" s="24" t="s">
        <v>67</v>
      </c>
      <c r="C45" s="5" t="s">
        <v>68</v>
      </c>
      <c r="D45" s="6">
        <v>40</v>
      </c>
      <c r="E45" s="12"/>
      <c r="F45" s="14"/>
      <c r="G45" s="12">
        <v>32</v>
      </c>
      <c r="H45" s="13">
        <f t="shared" si="0"/>
        <v>0.8</v>
      </c>
      <c r="I45" s="12">
        <v>30</v>
      </c>
      <c r="J45" s="14">
        <f t="shared" si="1"/>
        <v>0.75</v>
      </c>
      <c r="K45" s="27"/>
      <c r="L45" s="27"/>
      <c r="M45" s="12">
        <v>32</v>
      </c>
      <c r="N45" s="21">
        <f t="shared" si="3"/>
        <v>0.8</v>
      </c>
      <c r="O45" s="12">
        <v>25</v>
      </c>
      <c r="P45" s="16">
        <f t="shared" si="4"/>
        <v>0.625</v>
      </c>
      <c r="Q45" s="7">
        <f>(P45+N45+J45+H45)/4</f>
        <v>0.74374999999999991</v>
      </c>
      <c r="R45" s="8"/>
      <c r="S45" s="8" t="s">
        <v>97</v>
      </c>
      <c r="T45" s="8" t="s">
        <v>99</v>
      </c>
      <c r="U45" s="8"/>
      <c r="V45" s="8" t="s">
        <v>97</v>
      </c>
      <c r="W45" s="8" t="s">
        <v>99</v>
      </c>
    </row>
    <row r="46" spans="1:23" ht="10.050000000000001" customHeight="1">
      <c r="A46" s="5" t="s">
        <v>61</v>
      </c>
      <c r="B46" s="24" t="s">
        <v>69</v>
      </c>
      <c r="C46" s="5" t="s">
        <v>70</v>
      </c>
      <c r="D46" s="6">
        <v>29</v>
      </c>
      <c r="E46" s="15"/>
      <c r="F46" s="15"/>
      <c r="G46" s="12">
        <v>23</v>
      </c>
      <c r="H46" s="13">
        <f t="shared" si="0"/>
        <v>0.7931034482758621</v>
      </c>
      <c r="I46" s="12">
        <v>24</v>
      </c>
      <c r="J46" s="14">
        <f t="shared" si="1"/>
        <v>0.82758620689655171</v>
      </c>
      <c r="K46" s="27"/>
      <c r="L46" s="27"/>
      <c r="M46" s="12">
        <v>24</v>
      </c>
      <c r="N46" s="21">
        <f t="shared" si="3"/>
        <v>0.82758620689655171</v>
      </c>
      <c r="O46" s="12">
        <v>17</v>
      </c>
      <c r="P46" s="16">
        <f t="shared" si="4"/>
        <v>0.58620689655172409</v>
      </c>
      <c r="Q46" s="7">
        <f>(P46+N46+J46+H46)/4</f>
        <v>0.75862068965517238</v>
      </c>
      <c r="R46" s="8"/>
      <c r="S46" s="8" t="s">
        <v>99</v>
      </c>
      <c r="T46" s="8" t="s">
        <v>99</v>
      </c>
      <c r="U46" s="8"/>
      <c r="V46" s="8" t="s">
        <v>97</v>
      </c>
      <c r="W46" s="8" t="s">
        <v>99</v>
      </c>
    </row>
    <row r="47" spans="1:23" ht="10.050000000000001" customHeight="1">
      <c r="A47" s="5" t="s">
        <v>61</v>
      </c>
      <c r="B47" s="24" t="s">
        <v>71</v>
      </c>
      <c r="C47" s="5" t="s">
        <v>72</v>
      </c>
      <c r="D47" s="6">
        <v>34</v>
      </c>
      <c r="E47" s="12"/>
      <c r="F47" s="14"/>
      <c r="G47" s="12">
        <v>26</v>
      </c>
      <c r="H47" s="13">
        <f t="shared" si="0"/>
        <v>0.76470588235294112</v>
      </c>
      <c r="I47" s="27" t="s">
        <v>101</v>
      </c>
      <c r="J47" s="27"/>
      <c r="K47" s="27"/>
      <c r="L47" s="27"/>
      <c r="M47" s="27" t="s">
        <v>101</v>
      </c>
      <c r="N47" s="27"/>
      <c r="O47" s="27"/>
      <c r="P47" s="27"/>
      <c r="Q47" s="7">
        <f>(H47)/1</f>
        <v>0.76470588235294112</v>
      </c>
      <c r="R47" s="8"/>
      <c r="S47" s="8" t="s">
        <v>99</v>
      </c>
      <c r="T47" s="8"/>
      <c r="U47" s="8"/>
      <c r="V47" s="8"/>
      <c r="W47" s="8"/>
    </row>
    <row r="48" spans="1:23" ht="10.050000000000001" customHeight="1">
      <c r="A48" s="5" t="s">
        <v>61</v>
      </c>
      <c r="B48" s="24" t="s">
        <v>91</v>
      </c>
      <c r="C48" s="5" t="s">
        <v>73</v>
      </c>
      <c r="D48" s="6">
        <v>26</v>
      </c>
      <c r="E48" s="12"/>
      <c r="F48" s="14"/>
      <c r="G48" s="27" t="s">
        <v>101</v>
      </c>
      <c r="H48" s="27"/>
      <c r="I48" s="27"/>
      <c r="J48" s="27"/>
      <c r="K48" s="27"/>
      <c r="L48" s="27"/>
      <c r="M48" s="27"/>
      <c r="N48" s="27"/>
      <c r="O48" s="27"/>
      <c r="P48" s="27"/>
      <c r="Q48" s="7"/>
      <c r="R48" s="8"/>
      <c r="S48" s="8"/>
      <c r="T48" s="8"/>
      <c r="U48" s="8"/>
      <c r="V48" s="8"/>
      <c r="W48" s="8"/>
    </row>
    <row r="49" spans="1:23" ht="10.050000000000001" customHeight="1">
      <c r="A49" s="5" t="s">
        <v>74</v>
      </c>
      <c r="B49" s="24" t="s">
        <v>75</v>
      </c>
      <c r="C49" s="5" t="s">
        <v>76</v>
      </c>
      <c r="D49" s="6">
        <v>35</v>
      </c>
      <c r="E49" s="12"/>
      <c r="F49" s="14"/>
      <c r="G49" s="12">
        <v>32</v>
      </c>
      <c r="H49" s="13">
        <f t="shared" si="0"/>
        <v>0.91428571428571426</v>
      </c>
      <c r="I49" s="12">
        <v>18</v>
      </c>
      <c r="J49" s="14">
        <f t="shared" si="1"/>
        <v>0.51428571428571423</v>
      </c>
      <c r="K49" s="12">
        <v>30</v>
      </c>
      <c r="L49" s="14">
        <f t="shared" si="2"/>
        <v>0.8571428571428571</v>
      </c>
      <c r="M49" s="11">
        <v>27</v>
      </c>
      <c r="N49" s="21">
        <f t="shared" si="3"/>
        <v>0.77142857142857146</v>
      </c>
      <c r="O49" s="12">
        <v>29</v>
      </c>
      <c r="P49" s="16">
        <f t="shared" si="4"/>
        <v>0.82857142857142863</v>
      </c>
      <c r="Q49" s="7">
        <f>(P49+N49+L49+J49+H49)/5</f>
        <v>0.77714285714285714</v>
      </c>
      <c r="R49" s="8"/>
      <c r="S49" s="8" t="s">
        <v>99</v>
      </c>
      <c r="T49" s="8" t="s">
        <v>99</v>
      </c>
      <c r="U49" s="8" t="s">
        <v>99</v>
      </c>
      <c r="V49" s="8" t="s">
        <v>99</v>
      </c>
      <c r="W49" s="8" t="s">
        <v>99</v>
      </c>
    </row>
    <row r="50" spans="1:23" ht="10.050000000000001" customHeight="1">
      <c r="A50" s="5" t="s">
        <v>74</v>
      </c>
      <c r="B50" s="24" t="s">
        <v>77</v>
      </c>
      <c r="C50" s="5" t="s">
        <v>78</v>
      </c>
      <c r="D50" s="6">
        <v>35</v>
      </c>
      <c r="E50" s="12"/>
      <c r="F50" s="14"/>
      <c r="G50" s="12">
        <v>29</v>
      </c>
      <c r="H50" s="13">
        <f t="shared" si="0"/>
        <v>0.82857142857142863</v>
      </c>
      <c r="I50" s="12">
        <v>30</v>
      </c>
      <c r="J50" s="14">
        <f t="shared" si="1"/>
        <v>0.8571428571428571</v>
      </c>
      <c r="K50" s="12">
        <v>30</v>
      </c>
      <c r="L50" s="14">
        <f t="shared" si="2"/>
        <v>0.8571428571428571</v>
      </c>
      <c r="M50" s="11">
        <v>29</v>
      </c>
      <c r="N50" s="21">
        <f t="shared" si="3"/>
        <v>0.82857142857142863</v>
      </c>
      <c r="O50" s="12">
        <v>35</v>
      </c>
      <c r="P50" s="16">
        <f t="shared" si="4"/>
        <v>1</v>
      </c>
      <c r="Q50" s="7">
        <f t="shared" ref="Q50:Q54" si="8">(P50+N50+L50+J50+H50)/5</f>
        <v>0.87428571428571433</v>
      </c>
      <c r="R50" s="8"/>
      <c r="S50" s="8" t="s">
        <v>99</v>
      </c>
      <c r="T50" s="8" t="s">
        <v>99</v>
      </c>
      <c r="U50" s="8" t="s">
        <v>99</v>
      </c>
      <c r="V50" s="8" t="s">
        <v>99</v>
      </c>
      <c r="W50" s="8" t="s">
        <v>99</v>
      </c>
    </row>
    <row r="51" spans="1:23" ht="10.050000000000001" customHeight="1">
      <c r="A51" s="5" t="s">
        <v>74</v>
      </c>
      <c r="B51" s="24" t="s">
        <v>79</v>
      </c>
      <c r="C51" s="5" t="s">
        <v>80</v>
      </c>
      <c r="D51" s="6">
        <v>40</v>
      </c>
      <c r="E51" s="12"/>
      <c r="F51" s="14"/>
      <c r="G51" s="12">
        <v>35</v>
      </c>
      <c r="H51" s="13">
        <f t="shared" si="0"/>
        <v>0.875</v>
      </c>
      <c r="I51" s="12">
        <v>35</v>
      </c>
      <c r="J51" s="14">
        <f t="shared" si="1"/>
        <v>0.875</v>
      </c>
      <c r="K51" s="12">
        <v>28</v>
      </c>
      <c r="L51" s="14">
        <f t="shared" si="2"/>
        <v>0.7</v>
      </c>
      <c r="M51" s="11">
        <v>37</v>
      </c>
      <c r="N51" s="21">
        <f t="shared" si="3"/>
        <v>0.92500000000000004</v>
      </c>
      <c r="O51" s="11">
        <v>34</v>
      </c>
      <c r="P51" s="16">
        <f t="shared" si="4"/>
        <v>0.85</v>
      </c>
      <c r="Q51" s="7">
        <f t="shared" si="8"/>
        <v>0.84499999999999997</v>
      </c>
      <c r="R51" s="8"/>
      <c r="S51" s="8" t="s">
        <v>99</v>
      </c>
      <c r="T51" s="8" t="s">
        <v>99</v>
      </c>
      <c r="U51" s="8" t="s">
        <v>99</v>
      </c>
      <c r="V51" s="8" t="s">
        <v>99</v>
      </c>
      <c r="W51" s="8" t="s">
        <v>99</v>
      </c>
    </row>
    <row r="52" spans="1:23" ht="10.050000000000001" customHeight="1">
      <c r="A52" s="5" t="s">
        <v>74</v>
      </c>
      <c r="B52" s="24" t="s">
        <v>81</v>
      </c>
      <c r="C52" s="5" t="s">
        <v>82</v>
      </c>
      <c r="D52" s="6">
        <v>34</v>
      </c>
      <c r="E52" s="12"/>
      <c r="F52" s="14"/>
      <c r="G52" s="12">
        <v>25</v>
      </c>
      <c r="H52" s="13">
        <f t="shared" si="0"/>
        <v>0.73529411764705888</v>
      </c>
      <c r="I52" s="11">
        <v>26</v>
      </c>
      <c r="J52" s="14">
        <f t="shared" si="1"/>
        <v>0.76470588235294112</v>
      </c>
      <c r="K52" s="12">
        <v>27</v>
      </c>
      <c r="L52" s="14">
        <f t="shared" si="2"/>
        <v>0.79411764705882348</v>
      </c>
      <c r="M52" s="11">
        <v>30</v>
      </c>
      <c r="N52" s="21">
        <f t="shared" si="3"/>
        <v>0.88235294117647056</v>
      </c>
      <c r="O52" s="12">
        <v>28</v>
      </c>
      <c r="P52" s="16">
        <f t="shared" si="4"/>
        <v>0.82352941176470584</v>
      </c>
      <c r="Q52" s="7">
        <f t="shared" si="8"/>
        <v>0.8</v>
      </c>
      <c r="R52" s="8"/>
      <c r="S52" s="8" t="s">
        <v>99</v>
      </c>
      <c r="T52" s="8" t="s">
        <v>99</v>
      </c>
      <c r="U52" s="8" t="s">
        <v>99</v>
      </c>
      <c r="V52" s="8" t="s">
        <v>99</v>
      </c>
      <c r="W52" s="8" t="s">
        <v>99</v>
      </c>
    </row>
    <row r="53" spans="1:23" ht="10.050000000000001" customHeight="1">
      <c r="A53" s="5" t="s">
        <v>83</v>
      </c>
      <c r="B53" s="24" t="s">
        <v>84</v>
      </c>
      <c r="C53" s="5" t="s">
        <v>85</v>
      </c>
      <c r="D53" s="6">
        <v>39</v>
      </c>
      <c r="E53" s="12"/>
      <c r="F53" s="14"/>
      <c r="G53" s="12">
        <v>28</v>
      </c>
      <c r="H53" s="13">
        <f t="shared" si="0"/>
        <v>0.71794871794871795</v>
      </c>
      <c r="I53" s="12">
        <v>34</v>
      </c>
      <c r="J53" s="14">
        <f t="shared" si="1"/>
        <v>0.87179487179487181</v>
      </c>
      <c r="K53" s="12">
        <v>35</v>
      </c>
      <c r="L53" s="14">
        <f t="shared" si="2"/>
        <v>0.89743589743589747</v>
      </c>
      <c r="M53" s="12">
        <v>28</v>
      </c>
      <c r="N53" s="21">
        <f t="shared" si="3"/>
        <v>0.71794871794871795</v>
      </c>
      <c r="O53" s="19">
        <v>34</v>
      </c>
      <c r="P53" s="16">
        <f t="shared" si="4"/>
        <v>0.87179487179487181</v>
      </c>
      <c r="Q53" s="7">
        <f t="shared" si="8"/>
        <v>0.81538461538461537</v>
      </c>
      <c r="R53" s="8"/>
      <c r="S53" s="8" t="s">
        <v>99</v>
      </c>
      <c r="T53" s="8" t="s">
        <v>99</v>
      </c>
      <c r="U53" s="8" t="s">
        <v>99</v>
      </c>
      <c r="V53" s="8" t="s">
        <v>99</v>
      </c>
      <c r="W53" s="8" t="s">
        <v>99</v>
      </c>
    </row>
    <row r="54" spans="1:23" ht="10.050000000000001" customHeight="1">
      <c r="A54" s="5" t="s">
        <v>83</v>
      </c>
      <c r="B54" s="24" t="s">
        <v>86</v>
      </c>
      <c r="C54" s="5" t="s">
        <v>87</v>
      </c>
      <c r="D54" s="6">
        <v>40</v>
      </c>
      <c r="E54" s="6"/>
      <c r="F54" s="14"/>
      <c r="G54" s="12">
        <v>25</v>
      </c>
      <c r="H54" s="13">
        <f t="shared" si="0"/>
        <v>0.625</v>
      </c>
      <c r="I54" s="12">
        <v>30</v>
      </c>
      <c r="J54" s="14">
        <f t="shared" si="1"/>
        <v>0.75</v>
      </c>
      <c r="K54" s="12">
        <v>29</v>
      </c>
      <c r="L54" s="14">
        <f t="shared" si="2"/>
        <v>0.72499999999999998</v>
      </c>
      <c r="M54" s="6">
        <v>24</v>
      </c>
      <c r="N54" s="21">
        <f t="shared" si="3"/>
        <v>0.6</v>
      </c>
      <c r="O54" s="6">
        <v>31</v>
      </c>
      <c r="P54" s="16">
        <f t="shared" si="4"/>
        <v>0.77500000000000002</v>
      </c>
      <c r="Q54" s="7">
        <f t="shared" si="8"/>
        <v>0.69500000000000006</v>
      </c>
      <c r="R54" s="11"/>
      <c r="S54" s="11" t="s">
        <v>99</v>
      </c>
      <c r="T54" s="11" t="s">
        <v>99</v>
      </c>
      <c r="U54" s="11" t="s">
        <v>99</v>
      </c>
      <c r="V54" s="11" t="s">
        <v>99</v>
      </c>
      <c r="W54" s="11" t="s">
        <v>99</v>
      </c>
    </row>
  </sheetData>
  <mergeCells count="34">
    <mergeCell ref="M19:N20"/>
    <mergeCell ref="K15:L15"/>
    <mergeCell ref="I20:J20"/>
    <mergeCell ref="G48:H48"/>
    <mergeCell ref="I47:J48"/>
    <mergeCell ref="K43:L48"/>
    <mergeCell ref="M43:N44"/>
    <mergeCell ref="M47:P48"/>
    <mergeCell ref="B43:B44"/>
    <mergeCell ref="B27:B29"/>
    <mergeCell ref="B30:B32"/>
    <mergeCell ref="B35:B36"/>
    <mergeCell ref="B37:B38"/>
    <mergeCell ref="B39:B40"/>
    <mergeCell ref="B33:B34"/>
    <mergeCell ref="B14:B16"/>
    <mergeCell ref="B17:B18"/>
    <mergeCell ref="B19:B21"/>
    <mergeCell ref="B22:B23"/>
    <mergeCell ref="B24:B26"/>
    <mergeCell ref="B4:B5"/>
    <mergeCell ref="B6:B7"/>
    <mergeCell ref="B8:B9"/>
    <mergeCell ref="B10:B11"/>
    <mergeCell ref="B12:B13"/>
    <mergeCell ref="R3:W3"/>
    <mergeCell ref="A1:Q1"/>
    <mergeCell ref="N2:Q2"/>
    <mergeCell ref="E3:F3"/>
    <mergeCell ref="G3:H3"/>
    <mergeCell ref="I3:J3"/>
    <mergeCell ref="K3:L3"/>
    <mergeCell ref="M3:N3"/>
    <mergeCell ref="O3:P3"/>
  </mergeCells>
  <phoneticPr fontId="8" type="noConversion"/>
  <pageMargins left="0.4" right="0.37916666666666698" top="0.329166666666667" bottom="0.34930555555555598" header="0.21875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dell</cp:lastModifiedBy>
  <cp:lastPrinted>2015-10-22T13:06:00Z</cp:lastPrinted>
  <dcterms:created xsi:type="dcterms:W3CDTF">2006-09-13T11:21:00Z</dcterms:created>
  <dcterms:modified xsi:type="dcterms:W3CDTF">2017-03-25T12:10:11Z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