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8" windowHeight="83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53" i="1" l="1"/>
  <c r="K53" i="1" s="1"/>
  <c r="H53" i="1"/>
  <c r="F53" i="1"/>
  <c r="J52" i="1"/>
  <c r="K52" i="1" s="1"/>
  <c r="H52" i="1"/>
  <c r="F52" i="1"/>
  <c r="J51" i="1"/>
  <c r="K51" i="1" s="1"/>
  <c r="H51" i="1"/>
  <c r="F51" i="1"/>
  <c r="J50" i="1"/>
  <c r="K50" i="1" s="1"/>
  <c r="H50" i="1"/>
  <c r="F50" i="1"/>
  <c r="J49" i="1"/>
  <c r="K49" i="1" s="1"/>
  <c r="H49" i="1"/>
  <c r="F49" i="1"/>
  <c r="J48" i="1"/>
  <c r="K48" i="1" s="1"/>
  <c r="H48" i="1"/>
  <c r="F48" i="1"/>
  <c r="J47" i="1"/>
  <c r="K47" i="1" s="1"/>
  <c r="H47" i="1"/>
  <c r="F47" i="1"/>
  <c r="J46" i="1"/>
  <c r="K46" i="1" s="1"/>
  <c r="F46" i="1"/>
  <c r="J45" i="1"/>
  <c r="H45" i="1"/>
  <c r="K45" i="1" s="1"/>
  <c r="F45" i="1"/>
  <c r="J44" i="1"/>
  <c r="H44" i="1"/>
  <c r="K44" i="1" s="1"/>
  <c r="F44" i="1"/>
  <c r="J43" i="1"/>
  <c r="H43" i="1"/>
  <c r="K43" i="1" s="1"/>
  <c r="F43" i="1"/>
  <c r="J42" i="1"/>
  <c r="H42" i="1"/>
  <c r="K42" i="1" s="1"/>
  <c r="F42" i="1"/>
  <c r="J41" i="1"/>
  <c r="H41" i="1"/>
  <c r="K41" i="1" s="1"/>
  <c r="F41" i="1"/>
  <c r="J40" i="1"/>
  <c r="H40" i="1"/>
  <c r="K40" i="1" s="1"/>
  <c r="F40" i="1"/>
  <c r="J39" i="1"/>
  <c r="H39" i="1"/>
  <c r="K39" i="1" s="1"/>
  <c r="F39" i="1"/>
  <c r="J38" i="1"/>
  <c r="H38" i="1"/>
  <c r="K38" i="1" s="1"/>
  <c r="F38" i="1"/>
  <c r="J37" i="1"/>
  <c r="H37" i="1"/>
  <c r="K37" i="1" s="1"/>
  <c r="F37" i="1"/>
  <c r="H36" i="1"/>
  <c r="F36" i="1"/>
  <c r="K36" i="1" s="1"/>
  <c r="J35" i="1"/>
  <c r="K35" i="1" s="1"/>
  <c r="H35" i="1"/>
  <c r="F35" i="1"/>
  <c r="J34" i="1"/>
  <c r="K34" i="1" s="1"/>
  <c r="H34" i="1"/>
  <c r="F34" i="1"/>
  <c r="J33" i="1"/>
  <c r="K33" i="1" s="1"/>
  <c r="F33" i="1"/>
  <c r="K32" i="1"/>
  <c r="J32" i="1"/>
  <c r="H32" i="1"/>
  <c r="F32" i="1"/>
  <c r="K31" i="1"/>
  <c r="J31" i="1"/>
  <c r="H31" i="1"/>
  <c r="F31" i="1"/>
  <c r="K30" i="1"/>
  <c r="J30" i="1"/>
  <c r="H30" i="1"/>
  <c r="F30" i="1"/>
  <c r="K29" i="1"/>
  <c r="J29" i="1"/>
  <c r="H29" i="1"/>
  <c r="F29" i="1"/>
  <c r="K28" i="1"/>
  <c r="J28" i="1"/>
  <c r="H28" i="1"/>
  <c r="F28" i="1"/>
  <c r="K27" i="1"/>
  <c r="H27" i="1"/>
  <c r="F27" i="1"/>
  <c r="H26" i="1"/>
  <c r="K26" i="1" s="1"/>
  <c r="F26" i="1"/>
  <c r="J25" i="1"/>
  <c r="H25" i="1"/>
  <c r="K25" i="1" s="1"/>
  <c r="F25" i="1"/>
  <c r="J24" i="1"/>
  <c r="H24" i="1"/>
  <c r="K24" i="1" s="1"/>
  <c r="F24" i="1"/>
  <c r="H23" i="1"/>
  <c r="F23" i="1"/>
  <c r="K23" i="1" s="1"/>
  <c r="H22" i="1"/>
  <c r="K22" i="1" s="1"/>
  <c r="F22" i="1"/>
  <c r="K21" i="1"/>
  <c r="J21" i="1"/>
  <c r="H21" i="1"/>
  <c r="F21" i="1"/>
  <c r="K20" i="1"/>
  <c r="J20" i="1"/>
  <c r="H20" i="1"/>
  <c r="F20" i="1"/>
  <c r="K19" i="1"/>
  <c r="J19" i="1"/>
  <c r="H19" i="1"/>
  <c r="H18" i="1"/>
  <c r="K18" i="1" s="1"/>
  <c r="F18" i="1"/>
  <c r="K17" i="1"/>
  <c r="F17" i="1"/>
  <c r="K16" i="1"/>
  <c r="J16" i="1"/>
  <c r="H16" i="1"/>
  <c r="F16" i="1"/>
  <c r="K15" i="1"/>
  <c r="J15" i="1"/>
  <c r="F15" i="1"/>
  <c r="J14" i="1"/>
  <c r="K14" i="1" s="1"/>
  <c r="H14" i="1"/>
  <c r="F14" i="1"/>
  <c r="F13" i="1"/>
  <c r="K13" i="1" s="1"/>
  <c r="F12" i="1"/>
  <c r="K12" i="1" s="1"/>
  <c r="J11" i="1"/>
  <c r="K11" i="1" s="1"/>
  <c r="H11" i="1"/>
  <c r="F11" i="1"/>
  <c r="J10" i="1"/>
  <c r="K10" i="1" s="1"/>
  <c r="F10" i="1"/>
  <c r="K9" i="1"/>
  <c r="F9" i="1"/>
  <c r="K8" i="1"/>
  <c r="F8" i="1"/>
  <c r="H7" i="1"/>
  <c r="F7" i="1"/>
  <c r="K7" i="1" s="1"/>
  <c r="J6" i="1"/>
  <c r="K6" i="1" s="1"/>
  <c r="H6" i="1"/>
  <c r="F6" i="1"/>
  <c r="J5" i="1"/>
  <c r="K5" i="1" s="1"/>
  <c r="H5" i="1"/>
  <c r="F5" i="1"/>
  <c r="J4" i="1"/>
  <c r="K4" i="1" s="1"/>
  <c r="H4" i="1"/>
  <c r="F4" i="1"/>
</calcChain>
</file>

<file path=xl/sharedStrings.xml><?xml version="1.0" encoding="utf-8"?>
<sst xmlns="http://schemas.openxmlformats.org/spreadsheetml/2006/main" count="225" uniqueCount="44">
  <si>
    <t>晚自习考勤汇总表</t>
  </si>
  <si>
    <t>考勤人：</t>
  </si>
  <si>
    <t>防灾科技学院学生会</t>
  </si>
  <si>
    <t>日期：2016年4月3日</t>
  </si>
  <si>
    <t>系别</t>
  </si>
  <si>
    <t>教室</t>
  </si>
  <si>
    <t>班级</t>
  </si>
  <si>
    <t>应到人数</t>
  </si>
  <si>
    <t>周日（3月27日）</t>
  </si>
  <si>
    <t>周二（3月29日）</t>
  </si>
  <si>
    <t>周三（3月30日）</t>
  </si>
  <si>
    <t>周出勤率</t>
  </si>
  <si>
    <t>纪律</t>
  </si>
  <si>
    <t>地震科学系</t>
  </si>
  <si>
    <t>C</t>
  </si>
  <si>
    <t>A</t>
  </si>
  <si>
    <t>上课</t>
  </si>
  <si>
    <t>B</t>
  </si>
  <si>
    <t>防灾工程系</t>
  </si>
  <si>
    <t>考试</t>
  </si>
  <si>
    <t>防灾仪器系</t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</si>
  <si>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101</t>
    </r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</si>
  <si>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102</t>
    </r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</si>
  <si>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201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</si>
  <si>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s21</t>
    </r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</si>
  <si>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202</t>
    </r>
  </si>
  <si>
    <t>灾害信息工程系</t>
  </si>
  <si>
    <t>经济管理学</t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</si>
  <si>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#105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</si>
  <si>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#106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</si>
  <si>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#107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</si>
  <si>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#109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</si>
  <si>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#205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</si>
  <si>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#206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</si>
  <si>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#207</t>
    </r>
  </si>
  <si>
    <t>4#209</t>
  </si>
  <si>
    <t>人文社科系</t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</si>
  <si>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n24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</si>
  <si>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n25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</si>
  <si>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s11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</si>
  <si>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s12</t>
    </r>
  </si>
  <si>
    <t>外语系</t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</si>
  <si>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s14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</si>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</sst>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2"/>
      <color indexed="8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6" xfId="1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17" xfId="1" applyFont="1" applyBorder="1" applyAlignment="1">
      <alignment horizontal="center" vertical="center"/>
    </xf>
    <xf numFmtId="9" fontId="1" fillId="0" borderId="18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7" xfId="1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0" fontId="1" fillId="0" borderId="6" xfId="1" applyNumberFormat="1" applyFont="1" applyFill="1" applyBorder="1" applyAlignment="1" applyProtection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9" fontId="1" fillId="0" borderId="18" xfId="1" applyNumberFormat="1" applyFont="1" applyBorder="1" applyAlignment="1">
      <alignment horizontal="center" vertical="center"/>
    </xf>
    <xf numFmtId="10" fontId="1" fillId="0" borderId="15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0" fontId="1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Fill="1" applyBorder="1" applyAlignment="1" applyProtection="1">
      <alignment horizontal="center" vertical="center"/>
    </xf>
    <xf numFmtId="0" fontId="1" fillId="0" borderId="13" xfId="1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zoomScale="120" zoomScaleNormal="120" workbookViewId="0">
      <selection activeCell="M49" sqref="M49"/>
    </sheetView>
  </sheetViews>
  <sheetFormatPr defaultColWidth="9" defaultRowHeight="14.4" x14ac:dyDescent="0.25"/>
  <cols>
    <col min="1" max="1" width="15.109375" style="1" customWidth="1"/>
    <col min="2" max="2" width="8.6640625" style="1" customWidth="1"/>
    <col min="3" max="3" width="10.6640625" style="1" customWidth="1"/>
    <col min="4" max="4" width="8.6640625" style="1" customWidth="1"/>
    <col min="5" max="9" width="7.6640625" style="1" customWidth="1"/>
    <col min="10" max="10" width="7.6640625" style="2" customWidth="1"/>
    <col min="11" max="14" width="7.6640625" style="1" customWidth="1"/>
    <col min="15" max="15" width="8.6640625" style="1" customWidth="1"/>
    <col min="16" max="16" width="1.6640625" style="3" customWidth="1"/>
    <col min="17" max="20" width="1.6640625" style="4" customWidth="1"/>
  </cols>
  <sheetData>
    <row r="1" spans="1:20" ht="18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0" ht="18" customHeight="1" x14ac:dyDescent="0.25">
      <c r="A2" s="5" t="s">
        <v>1</v>
      </c>
      <c r="B2" s="33" t="s">
        <v>2</v>
      </c>
      <c r="C2" s="33"/>
      <c r="D2" s="33"/>
      <c r="E2" s="33"/>
      <c r="F2" s="33"/>
      <c r="G2" s="3"/>
      <c r="H2" s="3"/>
      <c r="I2" s="3"/>
      <c r="J2" s="19"/>
      <c r="K2" s="3"/>
      <c r="L2" s="34" t="s">
        <v>3</v>
      </c>
      <c r="M2" s="34"/>
      <c r="N2" s="34"/>
      <c r="O2" s="4"/>
      <c r="P2"/>
      <c r="Q2"/>
      <c r="R2"/>
      <c r="S2"/>
      <c r="T2"/>
    </row>
    <row r="3" spans="1:20" ht="10.050000000000001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35" t="s">
        <v>8</v>
      </c>
      <c r="F3" s="35"/>
      <c r="G3" s="35" t="s">
        <v>9</v>
      </c>
      <c r="H3" s="35"/>
      <c r="I3" s="35" t="s">
        <v>10</v>
      </c>
      <c r="J3" s="35"/>
      <c r="K3" s="20" t="s">
        <v>11</v>
      </c>
      <c r="L3" s="36" t="s">
        <v>12</v>
      </c>
      <c r="M3" s="37"/>
      <c r="N3" s="38"/>
      <c r="O3"/>
      <c r="P3"/>
      <c r="Q3"/>
      <c r="R3"/>
      <c r="S3"/>
      <c r="T3"/>
    </row>
    <row r="4" spans="1:20" ht="10.050000000000001" customHeight="1" x14ac:dyDescent="0.25">
      <c r="A4" s="8" t="s">
        <v>13</v>
      </c>
      <c r="B4" s="45">
        <v>312</v>
      </c>
      <c r="C4" s="9">
        <v>1550111</v>
      </c>
      <c r="D4" s="9">
        <v>34</v>
      </c>
      <c r="E4" s="10">
        <v>33</v>
      </c>
      <c r="F4" s="11">
        <f>E4/D4</f>
        <v>0.97058823529411764</v>
      </c>
      <c r="G4" s="10">
        <v>29</v>
      </c>
      <c r="H4" s="12">
        <f>G4/D4</f>
        <v>0.8529411764705882</v>
      </c>
      <c r="I4" s="10">
        <v>27</v>
      </c>
      <c r="J4" s="21">
        <f>I4/D4</f>
        <v>0.79411764705882348</v>
      </c>
      <c r="K4" s="22">
        <f>(J4+H4+F4)/3</f>
        <v>0.87254901960784315</v>
      </c>
      <c r="L4" s="22" t="s">
        <v>14</v>
      </c>
      <c r="M4" s="22" t="s">
        <v>15</v>
      </c>
      <c r="N4" s="23" t="s">
        <v>15</v>
      </c>
      <c r="O4"/>
      <c r="P4"/>
      <c r="Q4"/>
      <c r="R4"/>
      <c r="S4"/>
      <c r="T4"/>
    </row>
    <row r="5" spans="1:20" ht="10.050000000000001" customHeight="1" x14ac:dyDescent="0.25">
      <c r="A5" s="8" t="s">
        <v>13</v>
      </c>
      <c r="B5" s="45"/>
      <c r="C5" s="9">
        <v>1550112</v>
      </c>
      <c r="D5" s="9">
        <v>29</v>
      </c>
      <c r="E5" s="10">
        <v>28</v>
      </c>
      <c r="F5" s="11">
        <f t="shared" ref="F5:F18" si="0">E5/D5</f>
        <v>0.96551724137931039</v>
      </c>
      <c r="G5" s="10">
        <v>26</v>
      </c>
      <c r="H5" s="12">
        <f t="shared" ref="H5:H11" si="1">G5/D5</f>
        <v>0.89655172413793105</v>
      </c>
      <c r="I5" s="10">
        <v>26</v>
      </c>
      <c r="J5" s="21">
        <f t="shared" ref="J5:J6" si="2">I5/D5</f>
        <v>0.89655172413793105</v>
      </c>
      <c r="K5" s="22">
        <f t="shared" ref="K5:K21" si="3">(J5+H5+F5)/3</f>
        <v>0.91954022988505757</v>
      </c>
      <c r="L5" s="22" t="s">
        <v>14</v>
      </c>
      <c r="M5" s="22" t="s">
        <v>15</v>
      </c>
      <c r="N5" s="23" t="s">
        <v>15</v>
      </c>
      <c r="O5"/>
      <c r="P5"/>
      <c r="Q5"/>
      <c r="R5"/>
      <c r="S5"/>
      <c r="T5"/>
    </row>
    <row r="6" spans="1:20" ht="10.050000000000001" customHeight="1" x14ac:dyDescent="0.25">
      <c r="A6" s="8" t="s">
        <v>13</v>
      </c>
      <c r="B6" s="45">
        <v>306</v>
      </c>
      <c r="C6" s="9">
        <v>1550121</v>
      </c>
      <c r="D6" s="9">
        <v>33</v>
      </c>
      <c r="E6" s="10">
        <v>24</v>
      </c>
      <c r="F6" s="11">
        <f t="shared" si="0"/>
        <v>0.72727272727272729</v>
      </c>
      <c r="G6" s="10">
        <v>26</v>
      </c>
      <c r="H6" s="12">
        <f t="shared" si="1"/>
        <v>0.78787878787878785</v>
      </c>
      <c r="I6" s="10">
        <v>25</v>
      </c>
      <c r="J6" s="21">
        <f t="shared" si="2"/>
        <v>0.75757575757575757</v>
      </c>
      <c r="K6" s="22">
        <f t="shared" si="3"/>
        <v>0.75757575757575746</v>
      </c>
      <c r="L6" s="22" t="s">
        <v>14</v>
      </c>
      <c r="M6" s="22" t="s">
        <v>15</v>
      </c>
      <c r="N6" s="23" t="s">
        <v>15</v>
      </c>
      <c r="O6"/>
      <c r="P6"/>
      <c r="Q6"/>
      <c r="R6"/>
      <c r="S6"/>
      <c r="T6"/>
    </row>
    <row r="7" spans="1:20" ht="10.050000000000001" customHeight="1" x14ac:dyDescent="0.25">
      <c r="A7" s="8" t="s">
        <v>13</v>
      </c>
      <c r="B7" s="45"/>
      <c r="C7" s="9">
        <v>1550122</v>
      </c>
      <c r="D7" s="9">
        <v>35</v>
      </c>
      <c r="E7" s="10">
        <v>25</v>
      </c>
      <c r="F7" s="11">
        <f t="shared" si="0"/>
        <v>0.7142857142857143</v>
      </c>
      <c r="G7" s="10">
        <v>29</v>
      </c>
      <c r="H7" s="12">
        <f t="shared" si="1"/>
        <v>0.82857142857142863</v>
      </c>
      <c r="I7" s="39" t="s">
        <v>16</v>
      </c>
      <c r="J7" s="40"/>
      <c r="K7" s="22">
        <f>(H7+F7)/2</f>
        <v>0.77142857142857146</v>
      </c>
      <c r="L7" s="22" t="s">
        <v>14</v>
      </c>
      <c r="M7" s="22" t="s">
        <v>17</v>
      </c>
      <c r="N7" s="23"/>
      <c r="O7"/>
      <c r="P7"/>
      <c r="Q7"/>
      <c r="R7"/>
      <c r="S7"/>
      <c r="T7"/>
    </row>
    <row r="8" spans="1:20" ht="10.050000000000001" customHeight="1" x14ac:dyDescent="0.25">
      <c r="A8" s="8" t="s">
        <v>13</v>
      </c>
      <c r="B8" s="45">
        <v>310</v>
      </c>
      <c r="C8" s="9">
        <v>1550131</v>
      </c>
      <c r="D8" s="9">
        <v>35</v>
      </c>
      <c r="E8" s="10">
        <v>32</v>
      </c>
      <c r="F8" s="11">
        <f t="shared" si="0"/>
        <v>0.91428571428571426</v>
      </c>
      <c r="G8" s="39" t="s">
        <v>16</v>
      </c>
      <c r="H8" s="40"/>
      <c r="I8" s="39" t="s">
        <v>16</v>
      </c>
      <c r="J8" s="40"/>
      <c r="K8" s="22">
        <f>(F8)</f>
        <v>0.91428571428571426</v>
      </c>
      <c r="L8" s="22" t="s">
        <v>14</v>
      </c>
      <c r="M8" s="22"/>
      <c r="N8" s="23"/>
      <c r="O8"/>
      <c r="P8"/>
      <c r="Q8"/>
      <c r="R8"/>
      <c r="S8"/>
      <c r="T8"/>
    </row>
    <row r="9" spans="1:20" ht="10.050000000000001" customHeight="1" x14ac:dyDescent="0.25">
      <c r="A9" s="8" t="s">
        <v>13</v>
      </c>
      <c r="B9" s="45"/>
      <c r="C9" s="9">
        <v>1550132</v>
      </c>
      <c r="D9" s="9">
        <v>30</v>
      </c>
      <c r="E9" s="10">
        <v>20</v>
      </c>
      <c r="F9" s="11">
        <f t="shared" si="0"/>
        <v>0.66666666666666663</v>
      </c>
      <c r="G9" s="39" t="s">
        <v>16</v>
      </c>
      <c r="H9" s="40"/>
      <c r="I9" s="39" t="s">
        <v>16</v>
      </c>
      <c r="J9" s="40"/>
      <c r="K9" s="22">
        <f>(F9)</f>
        <v>0.66666666666666663</v>
      </c>
      <c r="L9" s="22" t="s">
        <v>14</v>
      </c>
      <c r="M9" s="22"/>
      <c r="N9" s="23"/>
      <c r="O9"/>
      <c r="P9"/>
      <c r="Q9"/>
      <c r="R9"/>
      <c r="S9"/>
      <c r="T9"/>
    </row>
    <row r="10" spans="1:20" ht="10.050000000000001" customHeight="1" x14ac:dyDescent="0.25">
      <c r="A10" s="8" t="s">
        <v>13</v>
      </c>
      <c r="B10" s="45">
        <v>308</v>
      </c>
      <c r="C10" s="9">
        <v>1550141</v>
      </c>
      <c r="D10" s="9">
        <v>34</v>
      </c>
      <c r="E10" s="10">
        <v>25</v>
      </c>
      <c r="F10" s="11">
        <f t="shared" si="0"/>
        <v>0.73529411764705888</v>
      </c>
      <c r="G10" s="39" t="s">
        <v>16</v>
      </c>
      <c r="H10" s="40"/>
      <c r="I10" s="10">
        <v>33</v>
      </c>
      <c r="J10" s="21">
        <f t="shared" ref="J10:J14" si="4">I10/D10</f>
        <v>0.97058823529411764</v>
      </c>
      <c r="K10" s="22">
        <f>(J10+F10)/2</f>
        <v>0.85294117647058831</v>
      </c>
      <c r="L10" s="22" t="s">
        <v>14</v>
      </c>
      <c r="M10" s="22"/>
      <c r="N10" s="23" t="s">
        <v>14</v>
      </c>
      <c r="O10"/>
      <c r="P10"/>
      <c r="Q10"/>
      <c r="R10"/>
      <c r="S10"/>
      <c r="T10"/>
    </row>
    <row r="11" spans="1:20" ht="10.050000000000001" customHeight="1" x14ac:dyDescent="0.25">
      <c r="A11" s="8" t="s">
        <v>13</v>
      </c>
      <c r="B11" s="45"/>
      <c r="C11" s="9">
        <v>1550142</v>
      </c>
      <c r="D11" s="9">
        <v>39</v>
      </c>
      <c r="E11" s="10">
        <v>32</v>
      </c>
      <c r="F11" s="11">
        <f t="shared" si="0"/>
        <v>0.82051282051282048</v>
      </c>
      <c r="G11" s="10">
        <v>33</v>
      </c>
      <c r="H11" s="12">
        <f t="shared" si="1"/>
        <v>0.84615384615384615</v>
      </c>
      <c r="I11" s="10">
        <v>33</v>
      </c>
      <c r="J11" s="21">
        <f t="shared" si="4"/>
        <v>0.84615384615384615</v>
      </c>
      <c r="K11" s="22">
        <f t="shared" si="3"/>
        <v>0.83760683760683763</v>
      </c>
      <c r="L11" s="22" t="s">
        <v>14</v>
      </c>
      <c r="M11" s="22" t="s">
        <v>14</v>
      </c>
      <c r="N11" s="23" t="s">
        <v>14</v>
      </c>
      <c r="O11"/>
      <c r="P11"/>
      <c r="Q11"/>
      <c r="R11"/>
      <c r="S11"/>
      <c r="T11"/>
    </row>
    <row r="12" spans="1:20" ht="10.050000000000001" customHeight="1" x14ac:dyDescent="0.25">
      <c r="A12" s="8" t="s">
        <v>18</v>
      </c>
      <c r="B12" s="45">
        <v>309</v>
      </c>
      <c r="C12" s="9">
        <v>1550211</v>
      </c>
      <c r="D12" s="9">
        <v>27</v>
      </c>
      <c r="E12" s="10">
        <v>25</v>
      </c>
      <c r="F12" s="11">
        <f t="shared" si="0"/>
        <v>0.92592592592592593</v>
      </c>
      <c r="G12" s="50" t="s">
        <v>16</v>
      </c>
      <c r="H12" s="51"/>
      <c r="I12" s="54" t="s">
        <v>16</v>
      </c>
      <c r="J12" s="55"/>
      <c r="K12" s="22">
        <f>(F12)</f>
        <v>0.92592592592592593</v>
      </c>
      <c r="L12" s="22" t="s">
        <v>15</v>
      </c>
      <c r="M12" s="22"/>
      <c r="N12" s="23"/>
      <c r="O12"/>
      <c r="P12"/>
      <c r="Q12"/>
      <c r="R12"/>
      <c r="S12"/>
      <c r="T12"/>
    </row>
    <row r="13" spans="1:20" ht="10.050000000000001" customHeight="1" x14ac:dyDescent="0.25">
      <c r="A13" s="8" t="s">
        <v>18</v>
      </c>
      <c r="B13" s="45"/>
      <c r="C13" s="9">
        <v>1550212</v>
      </c>
      <c r="D13" s="9">
        <v>35</v>
      </c>
      <c r="E13" s="10">
        <v>35</v>
      </c>
      <c r="F13" s="11">
        <f t="shared" si="0"/>
        <v>1</v>
      </c>
      <c r="G13" s="52"/>
      <c r="H13" s="53"/>
      <c r="I13" s="56"/>
      <c r="J13" s="57"/>
      <c r="K13" s="22">
        <f>(F13)</f>
        <v>1</v>
      </c>
      <c r="L13" s="22" t="s">
        <v>15</v>
      </c>
      <c r="M13" s="22"/>
      <c r="N13" s="23"/>
      <c r="O13"/>
      <c r="P13"/>
      <c r="Q13"/>
      <c r="R13"/>
      <c r="S13"/>
      <c r="T13"/>
    </row>
    <row r="14" spans="1:20" ht="10.050000000000001" customHeight="1" x14ac:dyDescent="0.25">
      <c r="A14" s="8" t="s">
        <v>18</v>
      </c>
      <c r="B14" s="45">
        <v>317</v>
      </c>
      <c r="C14" s="9">
        <v>1550221</v>
      </c>
      <c r="D14" s="9">
        <v>27</v>
      </c>
      <c r="E14" s="10">
        <v>27</v>
      </c>
      <c r="F14" s="11">
        <f t="shared" si="0"/>
        <v>1</v>
      </c>
      <c r="G14" s="10">
        <v>26</v>
      </c>
      <c r="H14" s="12">
        <f t="shared" ref="H14:H18" si="5">G14/D14</f>
        <v>0.96296296296296291</v>
      </c>
      <c r="I14" s="10">
        <v>27</v>
      </c>
      <c r="J14" s="21">
        <f t="shared" si="4"/>
        <v>1</v>
      </c>
      <c r="K14" s="22">
        <f t="shared" si="3"/>
        <v>0.98765432098765427</v>
      </c>
      <c r="L14" s="22" t="s">
        <v>17</v>
      </c>
      <c r="M14" s="22" t="s">
        <v>15</v>
      </c>
      <c r="N14" s="23" t="s">
        <v>17</v>
      </c>
      <c r="O14"/>
      <c r="P14"/>
      <c r="Q14"/>
      <c r="R14"/>
      <c r="S14"/>
      <c r="T14"/>
    </row>
    <row r="15" spans="1:20" ht="10.050000000000001" customHeight="1" x14ac:dyDescent="0.25">
      <c r="A15" s="8" t="s">
        <v>18</v>
      </c>
      <c r="B15" s="45"/>
      <c r="C15" s="9">
        <v>1550222</v>
      </c>
      <c r="D15" s="9">
        <v>31</v>
      </c>
      <c r="E15" s="10">
        <v>24</v>
      </c>
      <c r="F15" s="11">
        <f t="shared" si="0"/>
        <v>0.77419354838709675</v>
      </c>
      <c r="G15" s="41" t="s">
        <v>16</v>
      </c>
      <c r="H15" s="42"/>
      <c r="I15" s="10">
        <v>31</v>
      </c>
      <c r="J15" s="21">
        <f t="shared" ref="J15:J16" si="6">I15/D15</f>
        <v>1</v>
      </c>
      <c r="K15" s="22">
        <f t="shared" si="3"/>
        <v>0.59139784946236562</v>
      </c>
      <c r="L15" s="22" t="s">
        <v>17</v>
      </c>
      <c r="M15" s="22"/>
      <c r="N15" s="23" t="s">
        <v>17</v>
      </c>
      <c r="O15"/>
      <c r="P15"/>
      <c r="Q15"/>
      <c r="R15"/>
      <c r="S15"/>
      <c r="T15"/>
    </row>
    <row r="16" spans="1:20" ht="10.050000000000001" customHeight="1" x14ac:dyDescent="0.25">
      <c r="A16" s="8" t="s">
        <v>18</v>
      </c>
      <c r="B16" s="45"/>
      <c r="C16" s="9">
        <v>1550223</v>
      </c>
      <c r="D16" s="9">
        <v>30</v>
      </c>
      <c r="E16" s="10">
        <v>29</v>
      </c>
      <c r="F16" s="11">
        <f t="shared" si="0"/>
        <v>0.96666666666666667</v>
      </c>
      <c r="G16" s="10">
        <v>29</v>
      </c>
      <c r="H16" s="12">
        <f t="shared" si="5"/>
        <v>0.96666666666666667</v>
      </c>
      <c r="I16" s="10">
        <v>30</v>
      </c>
      <c r="J16" s="21">
        <f t="shared" si="6"/>
        <v>1</v>
      </c>
      <c r="K16" s="22">
        <f t="shared" si="3"/>
        <v>0.97777777777777786</v>
      </c>
      <c r="L16" s="22" t="s">
        <v>17</v>
      </c>
      <c r="M16" s="22" t="s">
        <v>17</v>
      </c>
      <c r="N16" s="23" t="s">
        <v>17</v>
      </c>
      <c r="O16"/>
      <c r="P16"/>
      <c r="Q16"/>
      <c r="R16"/>
      <c r="S16"/>
      <c r="T16"/>
    </row>
    <row r="17" spans="1:20" ht="10.050000000000001" customHeight="1" x14ac:dyDescent="0.25">
      <c r="A17" s="8" t="s">
        <v>18</v>
      </c>
      <c r="B17" s="9">
        <v>318</v>
      </c>
      <c r="C17" s="9">
        <v>1550225</v>
      </c>
      <c r="D17" s="9">
        <v>29</v>
      </c>
      <c r="E17" s="10">
        <v>26</v>
      </c>
      <c r="F17" s="11">
        <f t="shared" si="0"/>
        <v>0.89655172413793105</v>
      </c>
      <c r="G17" s="39" t="s">
        <v>16</v>
      </c>
      <c r="H17" s="40"/>
      <c r="I17" s="39" t="s">
        <v>19</v>
      </c>
      <c r="J17" s="40"/>
      <c r="K17" s="22">
        <f>F17</f>
        <v>0.89655172413793105</v>
      </c>
      <c r="L17" s="22" t="s">
        <v>14</v>
      </c>
      <c r="M17" s="22"/>
      <c r="N17" s="23"/>
      <c r="O17"/>
      <c r="P17"/>
      <c r="Q17"/>
      <c r="R17"/>
      <c r="S17"/>
      <c r="T17"/>
    </row>
    <row r="18" spans="1:20" ht="10.050000000000001" customHeight="1" x14ac:dyDescent="0.25">
      <c r="A18" s="8" t="s">
        <v>18</v>
      </c>
      <c r="B18" s="45">
        <v>311</v>
      </c>
      <c r="C18" s="9">
        <v>1550231</v>
      </c>
      <c r="D18" s="9">
        <v>42</v>
      </c>
      <c r="E18" s="10">
        <v>37</v>
      </c>
      <c r="F18" s="11">
        <f t="shared" si="0"/>
        <v>0.88095238095238093</v>
      </c>
      <c r="G18" s="10">
        <v>26</v>
      </c>
      <c r="H18" s="12">
        <f t="shared" si="5"/>
        <v>0.61904761904761907</v>
      </c>
      <c r="I18" s="39" t="s">
        <v>16</v>
      </c>
      <c r="J18" s="40"/>
      <c r="K18" s="22">
        <f>(H18+F18)/2</f>
        <v>0.75</v>
      </c>
      <c r="L18" s="22" t="s">
        <v>15</v>
      </c>
      <c r="M18" s="22" t="s">
        <v>17</v>
      </c>
      <c r="N18" s="23"/>
      <c r="O18"/>
      <c r="P18"/>
      <c r="Q18"/>
      <c r="R18"/>
      <c r="S18"/>
      <c r="T18"/>
    </row>
    <row r="19" spans="1:20" ht="10.050000000000001" customHeight="1" x14ac:dyDescent="0.25">
      <c r="A19" s="8" t="s">
        <v>18</v>
      </c>
      <c r="B19" s="45"/>
      <c r="C19" s="9">
        <v>1550232</v>
      </c>
      <c r="D19" s="9">
        <v>45</v>
      </c>
      <c r="E19" s="10">
        <v>0</v>
      </c>
      <c r="F19" s="13">
        <v>0</v>
      </c>
      <c r="G19" s="10">
        <v>36</v>
      </c>
      <c r="H19" s="12">
        <f t="shared" ref="H19:H32" si="7">G19/D19</f>
        <v>0.8</v>
      </c>
      <c r="I19" s="10">
        <v>40</v>
      </c>
      <c r="J19" s="21">
        <f>I19/D19</f>
        <v>0.88888888888888884</v>
      </c>
      <c r="K19" s="22">
        <f t="shared" si="3"/>
        <v>0.562962962962963</v>
      </c>
      <c r="L19" s="22"/>
      <c r="M19" s="22" t="s">
        <v>17</v>
      </c>
      <c r="N19" s="23" t="s">
        <v>17</v>
      </c>
      <c r="O19"/>
      <c r="P19"/>
      <c r="Q19"/>
      <c r="R19"/>
      <c r="S19"/>
      <c r="T19"/>
    </row>
    <row r="20" spans="1:20" ht="10.050000000000001" customHeight="1" x14ac:dyDescent="0.25">
      <c r="A20" s="8" t="s">
        <v>18</v>
      </c>
      <c r="B20" s="45">
        <v>302</v>
      </c>
      <c r="C20" s="9">
        <v>1550241</v>
      </c>
      <c r="D20" s="9">
        <v>36</v>
      </c>
      <c r="E20" s="10">
        <v>36</v>
      </c>
      <c r="F20" s="11">
        <f>E20/D20</f>
        <v>1</v>
      </c>
      <c r="G20" s="10">
        <v>29</v>
      </c>
      <c r="H20" s="12">
        <f t="shared" si="7"/>
        <v>0.80555555555555558</v>
      </c>
      <c r="I20" s="10">
        <v>34</v>
      </c>
      <c r="J20" s="21">
        <f t="shared" ref="J20:J21" si="8">I20/D20</f>
        <v>0.94444444444444442</v>
      </c>
      <c r="K20" s="22">
        <f t="shared" si="3"/>
        <v>0.91666666666666663</v>
      </c>
      <c r="L20" s="22" t="s">
        <v>15</v>
      </c>
      <c r="M20" s="22" t="s">
        <v>17</v>
      </c>
      <c r="N20" s="23" t="s">
        <v>15</v>
      </c>
      <c r="O20"/>
      <c r="P20"/>
      <c r="Q20"/>
      <c r="R20"/>
      <c r="S20"/>
      <c r="T20"/>
    </row>
    <row r="21" spans="1:20" ht="10.050000000000001" customHeight="1" x14ac:dyDescent="0.25">
      <c r="A21" s="8" t="s">
        <v>18</v>
      </c>
      <c r="B21" s="45"/>
      <c r="C21" s="9">
        <v>1550242</v>
      </c>
      <c r="D21" s="9">
        <v>36</v>
      </c>
      <c r="E21" s="10">
        <v>31</v>
      </c>
      <c r="F21" s="11">
        <f t="shared" ref="F21:F32" si="9">E21/D21</f>
        <v>0.86111111111111116</v>
      </c>
      <c r="G21" s="10">
        <v>34</v>
      </c>
      <c r="H21" s="12">
        <f t="shared" si="7"/>
        <v>0.94444444444444442</v>
      </c>
      <c r="I21" s="10">
        <v>34</v>
      </c>
      <c r="J21" s="21">
        <f t="shared" si="8"/>
        <v>0.94444444444444442</v>
      </c>
      <c r="K21" s="22">
        <f t="shared" si="3"/>
        <v>0.91666666666666663</v>
      </c>
      <c r="L21" s="22" t="s">
        <v>15</v>
      </c>
      <c r="M21" s="22" t="s">
        <v>17</v>
      </c>
      <c r="N21" s="23" t="s">
        <v>15</v>
      </c>
      <c r="O21"/>
      <c r="P21"/>
      <c r="Q21"/>
      <c r="R21"/>
      <c r="S21"/>
      <c r="T21"/>
    </row>
    <row r="22" spans="1:20" ht="10.050000000000001" customHeight="1" x14ac:dyDescent="0.25">
      <c r="A22" s="8" t="s">
        <v>18</v>
      </c>
      <c r="B22" s="45">
        <v>333</v>
      </c>
      <c r="C22" s="9">
        <v>1550251</v>
      </c>
      <c r="D22" s="9">
        <v>32</v>
      </c>
      <c r="E22" s="10">
        <v>27</v>
      </c>
      <c r="F22" s="11">
        <f t="shared" si="9"/>
        <v>0.84375</v>
      </c>
      <c r="G22" s="10">
        <v>32</v>
      </c>
      <c r="H22" s="12">
        <f t="shared" si="7"/>
        <v>1</v>
      </c>
      <c r="I22" s="39" t="s">
        <v>16</v>
      </c>
      <c r="J22" s="40"/>
      <c r="K22" s="22">
        <f>(H22+F22)/2</f>
        <v>0.921875</v>
      </c>
      <c r="L22" s="22" t="s">
        <v>17</v>
      </c>
      <c r="M22" s="22" t="s">
        <v>17</v>
      </c>
      <c r="N22" s="23"/>
      <c r="O22"/>
      <c r="P22"/>
      <c r="Q22"/>
      <c r="R22"/>
      <c r="S22"/>
      <c r="T22"/>
    </row>
    <row r="23" spans="1:20" ht="10.050000000000001" customHeight="1" x14ac:dyDescent="0.25">
      <c r="A23" s="8" t="s">
        <v>18</v>
      </c>
      <c r="B23" s="45"/>
      <c r="C23" s="9">
        <v>1550252</v>
      </c>
      <c r="D23" s="9">
        <v>34</v>
      </c>
      <c r="E23" s="10">
        <v>19</v>
      </c>
      <c r="F23" s="11">
        <f t="shared" si="9"/>
        <v>0.55882352941176472</v>
      </c>
      <c r="G23" s="10">
        <v>24</v>
      </c>
      <c r="H23" s="12">
        <f t="shared" si="7"/>
        <v>0.70588235294117652</v>
      </c>
      <c r="I23" s="39" t="s">
        <v>16</v>
      </c>
      <c r="J23" s="40"/>
      <c r="K23" s="22">
        <f>(H23+F23)/2</f>
        <v>0.63235294117647056</v>
      </c>
      <c r="L23" s="22" t="s">
        <v>17</v>
      </c>
      <c r="M23" s="22" t="s">
        <v>17</v>
      </c>
      <c r="N23" s="23"/>
      <c r="O23"/>
      <c r="P23"/>
      <c r="Q23"/>
      <c r="R23"/>
      <c r="S23"/>
      <c r="T23"/>
    </row>
    <row r="24" spans="1:20" ht="10.050000000000001" customHeight="1" x14ac:dyDescent="0.25">
      <c r="A24" s="8" t="s">
        <v>20</v>
      </c>
      <c r="B24" s="45" t="s">
        <v>21</v>
      </c>
      <c r="C24" s="9">
        <v>1550311</v>
      </c>
      <c r="D24" s="9">
        <v>38</v>
      </c>
      <c r="E24" s="10">
        <v>17</v>
      </c>
      <c r="F24" s="11">
        <f t="shared" si="9"/>
        <v>0.44736842105263158</v>
      </c>
      <c r="G24" s="10">
        <v>35</v>
      </c>
      <c r="H24" s="12">
        <f t="shared" si="7"/>
        <v>0.92105263157894735</v>
      </c>
      <c r="I24" s="24">
        <v>37</v>
      </c>
      <c r="J24" s="21">
        <f t="shared" ref="J24:J32" si="10">I24/D24</f>
        <v>0.97368421052631582</v>
      </c>
      <c r="K24" s="22">
        <f t="shared" ref="K24:K32" si="11">(J24+H24+F24)/3</f>
        <v>0.7807017543859649</v>
      </c>
      <c r="L24" s="22" t="s">
        <v>17</v>
      </c>
      <c r="M24" s="22" t="s">
        <v>17</v>
      </c>
      <c r="N24" s="25" t="s">
        <v>15</v>
      </c>
      <c r="O24"/>
      <c r="P24"/>
      <c r="Q24"/>
      <c r="R24"/>
      <c r="S24"/>
      <c r="T24"/>
    </row>
    <row r="25" spans="1:20" ht="10.050000000000001" customHeight="1" x14ac:dyDescent="0.25">
      <c r="A25" s="8" t="s">
        <v>20</v>
      </c>
      <c r="B25" s="45"/>
      <c r="C25" s="9">
        <v>1550312</v>
      </c>
      <c r="D25" s="9">
        <v>39</v>
      </c>
      <c r="E25" s="10">
        <v>32</v>
      </c>
      <c r="F25" s="11">
        <f t="shared" si="9"/>
        <v>0.82051282051282048</v>
      </c>
      <c r="G25" s="10">
        <v>35</v>
      </c>
      <c r="H25" s="12">
        <f t="shared" si="7"/>
        <v>0.89743589743589747</v>
      </c>
      <c r="I25" s="26">
        <v>37</v>
      </c>
      <c r="J25" s="21">
        <f t="shared" si="10"/>
        <v>0.94871794871794868</v>
      </c>
      <c r="K25" s="22">
        <f t="shared" si="11"/>
        <v>0.88888888888888895</v>
      </c>
      <c r="L25" s="22" t="s">
        <v>17</v>
      </c>
      <c r="M25" s="22" t="s">
        <v>17</v>
      </c>
      <c r="N25" s="25" t="s">
        <v>15</v>
      </c>
      <c r="O25"/>
      <c r="P25"/>
      <c r="Q25"/>
      <c r="R25"/>
      <c r="S25"/>
      <c r="T25"/>
    </row>
    <row r="26" spans="1:20" ht="10.050000000000001" customHeight="1" x14ac:dyDescent="0.25">
      <c r="A26" s="8" t="s">
        <v>20</v>
      </c>
      <c r="B26" s="45" t="s">
        <v>22</v>
      </c>
      <c r="C26" s="9">
        <v>1550313</v>
      </c>
      <c r="D26" s="9">
        <v>40</v>
      </c>
      <c r="E26" s="10">
        <v>28</v>
      </c>
      <c r="F26" s="11">
        <f t="shared" si="9"/>
        <v>0.7</v>
      </c>
      <c r="G26" s="10">
        <v>30</v>
      </c>
      <c r="H26" s="12">
        <f t="shared" si="7"/>
        <v>0.75</v>
      </c>
      <c r="I26" s="46" t="s">
        <v>16</v>
      </c>
      <c r="J26" s="47"/>
      <c r="K26" s="22">
        <f>(H26+F26)/2</f>
        <v>0.72499999999999998</v>
      </c>
      <c r="L26" s="22" t="s">
        <v>15</v>
      </c>
      <c r="M26" s="22" t="s">
        <v>17</v>
      </c>
      <c r="N26" s="23"/>
      <c r="O26"/>
      <c r="P26"/>
      <c r="Q26"/>
      <c r="R26"/>
      <c r="S26"/>
      <c r="T26"/>
    </row>
    <row r="27" spans="1:20" ht="10.050000000000001" customHeight="1" x14ac:dyDescent="0.25">
      <c r="A27" s="8" t="s">
        <v>20</v>
      </c>
      <c r="B27" s="45"/>
      <c r="C27" s="9">
        <v>1550314</v>
      </c>
      <c r="D27" s="9">
        <v>42</v>
      </c>
      <c r="E27" s="10">
        <v>21</v>
      </c>
      <c r="F27" s="11">
        <f t="shared" si="9"/>
        <v>0.5</v>
      </c>
      <c r="G27" s="10">
        <v>39</v>
      </c>
      <c r="H27" s="12">
        <f t="shared" si="7"/>
        <v>0.9285714285714286</v>
      </c>
      <c r="I27" s="48"/>
      <c r="J27" s="49"/>
      <c r="K27" s="22">
        <f>(H27+F27)/2</f>
        <v>0.7142857142857143</v>
      </c>
      <c r="L27" s="22" t="s">
        <v>15</v>
      </c>
      <c r="M27" s="22" t="s">
        <v>17</v>
      </c>
      <c r="N27" s="23"/>
      <c r="O27"/>
      <c r="P27"/>
      <c r="Q27"/>
      <c r="R27"/>
      <c r="S27"/>
      <c r="T27"/>
    </row>
    <row r="28" spans="1:20" ht="10.050000000000001" customHeight="1" x14ac:dyDescent="0.25">
      <c r="A28" s="8" t="s">
        <v>20</v>
      </c>
      <c r="B28" s="45" t="s">
        <v>23</v>
      </c>
      <c r="C28" s="9">
        <v>1550321</v>
      </c>
      <c r="D28" s="9">
        <v>33</v>
      </c>
      <c r="E28" s="10">
        <v>13</v>
      </c>
      <c r="F28" s="11">
        <f t="shared" si="9"/>
        <v>0.39393939393939392</v>
      </c>
      <c r="G28" s="10">
        <v>33</v>
      </c>
      <c r="H28" s="12">
        <f t="shared" si="7"/>
        <v>1</v>
      </c>
      <c r="I28" s="10">
        <v>21</v>
      </c>
      <c r="J28" s="21">
        <f t="shared" si="10"/>
        <v>0.63636363636363635</v>
      </c>
      <c r="K28" s="22">
        <f t="shared" si="11"/>
        <v>0.6767676767676768</v>
      </c>
      <c r="L28" s="22" t="s">
        <v>15</v>
      </c>
      <c r="M28" s="22" t="s">
        <v>15</v>
      </c>
      <c r="N28" s="25" t="s">
        <v>15</v>
      </c>
      <c r="O28"/>
      <c r="P28"/>
      <c r="Q28"/>
      <c r="R28"/>
      <c r="S28"/>
      <c r="T28"/>
    </row>
    <row r="29" spans="1:20" ht="10.050000000000001" customHeight="1" x14ac:dyDescent="0.25">
      <c r="A29" s="8" t="s">
        <v>20</v>
      </c>
      <c r="B29" s="45"/>
      <c r="C29" s="9">
        <v>1550322</v>
      </c>
      <c r="D29" s="9">
        <v>33</v>
      </c>
      <c r="E29" s="10">
        <v>12</v>
      </c>
      <c r="F29" s="11">
        <f t="shared" si="9"/>
        <v>0.36363636363636365</v>
      </c>
      <c r="G29" s="10">
        <v>33</v>
      </c>
      <c r="H29" s="12">
        <f t="shared" si="7"/>
        <v>1</v>
      </c>
      <c r="I29" s="10">
        <v>20</v>
      </c>
      <c r="J29" s="21">
        <f t="shared" si="10"/>
        <v>0.60606060606060608</v>
      </c>
      <c r="K29" s="22">
        <f t="shared" si="11"/>
        <v>0.65656565656565657</v>
      </c>
      <c r="L29" s="22" t="s">
        <v>15</v>
      </c>
      <c r="M29" s="22" t="s">
        <v>15</v>
      </c>
      <c r="N29" s="25" t="s">
        <v>15</v>
      </c>
      <c r="O29"/>
      <c r="P29"/>
      <c r="Q29"/>
      <c r="R29"/>
      <c r="S29"/>
      <c r="T29"/>
    </row>
    <row r="30" spans="1:20" ht="10.050000000000001" customHeight="1" x14ac:dyDescent="0.25">
      <c r="A30" s="8" t="s">
        <v>20</v>
      </c>
      <c r="B30" s="9" t="s">
        <v>24</v>
      </c>
      <c r="C30" s="9">
        <v>1550325</v>
      </c>
      <c r="D30" s="9">
        <v>25</v>
      </c>
      <c r="E30" s="10">
        <v>13</v>
      </c>
      <c r="F30" s="11">
        <f t="shared" si="9"/>
        <v>0.52</v>
      </c>
      <c r="G30" s="10">
        <v>25</v>
      </c>
      <c r="H30" s="12">
        <f t="shared" si="7"/>
        <v>1</v>
      </c>
      <c r="I30" s="10">
        <v>16</v>
      </c>
      <c r="J30" s="21">
        <f t="shared" si="10"/>
        <v>0.64</v>
      </c>
      <c r="K30" s="22">
        <f t="shared" si="11"/>
        <v>0.72000000000000008</v>
      </c>
      <c r="L30" s="22" t="s">
        <v>15</v>
      </c>
      <c r="M30" s="22" t="s">
        <v>15</v>
      </c>
      <c r="N30" s="25" t="s">
        <v>15</v>
      </c>
      <c r="O30"/>
      <c r="P30"/>
      <c r="Q30"/>
      <c r="R30"/>
      <c r="S30"/>
      <c r="T30"/>
    </row>
    <row r="31" spans="1:20" ht="10.050000000000001" customHeight="1" x14ac:dyDescent="0.25">
      <c r="A31" s="8" t="s">
        <v>20</v>
      </c>
      <c r="B31" s="45" t="s">
        <v>25</v>
      </c>
      <c r="C31" s="9">
        <v>1550331</v>
      </c>
      <c r="D31" s="9">
        <v>40</v>
      </c>
      <c r="E31" s="10">
        <v>28</v>
      </c>
      <c r="F31" s="11">
        <f t="shared" si="9"/>
        <v>0.7</v>
      </c>
      <c r="G31" s="10">
        <v>0</v>
      </c>
      <c r="H31" s="12">
        <f t="shared" si="7"/>
        <v>0</v>
      </c>
      <c r="I31" s="10">
        <v>36</v>
      </c>
      <c r="J31" s="21">
        <f t="shared" si="10"/>
        <v>0.9</v>
      </c>
      <c r="K31" s="22">
        <f t="shared" si="11"/>
        <v>0.53333333333333333</v>
      </c>
      <c r="L31" s="22" t="s">
        <v>17</v>
      </c>
      <c r="M31" s="22"/>
      <c r="N31" s="25" t="s">
        <v>17</v>
      </c>
      <c r="O31"/>
      <c r="P31"/>
      <c r="Q31"/>
      <c r="R31"/>
      <c r="S31"/>
      <c r="T31"/>
    </row>
    <row r="32" spans="1:20" ht="10.050000000000001" customHeight="1" x14ac:dyDescent="0.25">
      <c r="A32" s="8" t="s">
        <v>20</v>
      </c>
      <c r="B32" s="45"/>
      <c r="C32" s="9">
        <v>1550332</v>
      </c>
      <c r="D32" s="9">
        <v>38</v>
      </c>
      <c r="E32" s="10">
        <v>25</v>
      </c>
      <c r="F32" s="11">
        <f t="shared" si="9"/>
        <v>0.65789473684210531</v>
      </c>
      <c r="G32" s="10">
        <v>33</v>
      </c>
      <c r="H32" s="12">
        <f t="shared" si="7"/>
        <v>0.86842105263157898</v>
      </c>
      <c r="I32" s="10">
        <v>37</v>
      </c>
      <c r="J32" s="21">
        <f t="shared" si="10"/>
        <v>0.97368421052631582</v>
      </c>
      <c r="K32" s="22">
        <f t="shared" si="11"/>
        <v>0.83333333333333337</v>
      </c>
      <c r="L32" s="22" t="s">
        <v>17</v>
      </c>
      <c r="M32" s="22" t="s">
        <v>15</v>
      </c>
      <c r="N32" s="25" t="s">
        <v>17</v>
      </c>
      <c r="O32"/>
      <c r="P32"/>
      <c r="Q32"/>
      <c r="R32"/>
      <c r="S32"/>
      <c r="T32"/>
    </row>
    <row r="33" spans="1:20" ht="10.050000000000001" customHeight="1" x14ac:dyDescent="0.25">
      <c r="A33" s="8" t="s">
        <v>26</v>
      </c>
      <c r="B33" s="45">
        <v>321</v>
      </c>
      <c r="C33" s="9">
        <v>1550411</v>
      </c>
      <c r="D33" s="9">
        <v>49</v>
      </c>
      <c r="E33" s="10">
        <v>46</v>
      </c>
      <c r="F33" s="11">
        <f>E33/D33</f>
        <v>0.93877551020408168</v>
      </c>
      <c r="G33" s="39" t="s">
        <v>16</v>
      </c>
      <c r="H33" s="40"/>
      <c r="I33" s="10">
        <v>47</v>
      </c>
      <c r="J33" s="21">
        <f>I33/D33</f>
        <v>0.95918367346938771</v>
      </c>
      <c r="K33" s="22">
        <f>(J33+F33)/2</f>
        <v>0.94897959183673475</v>
      </c>
      <c r="L33" s="22" t="s">
        <v>14</v>
      </c>
      <c r="M33" s="22"/>
      <c r="N33" s="23" t="s">
        <v>17</v>
      </c>
      <c r="O33"/>
      <c r="P33"/>
      <c r="Q33"/>
      <c r="R33"/>
      <c r="S33"/>
      <c r="T33"/>
    </row>
    <row r="34" spans="1:20" ht="10.050000000000001" customHeight="1" x14ac:dyDescent="0.25">
      <c r="A34" s="8" t="s">
        <v>26</v>
      </c>
      <c r="B34" s="45"/>
      <c r="C34" s="9">
        <v>1550412</v>
      </c>
      <c r="D34" s="9">
        <v>44</v>
      </c>
      <c r="E34" s="10">
        <v>43</v>
      </c>
      <c r="F34" s="11">
        <f t="shared" ref="F34:F53" si="12">E34/D34</f>
        <v>0.97727272727272729</v>
      </c>
      <c r="G34" s="10">
        <v>39</v>
      </c>
      <c r="H34" s="12">
        <f>G34/D34</f>
        <v>0.88636363636363635</v>
      </c>
      <c r="I34" s="10">
        <v>39</v>
      </c>
      <c r="J34" s="21">
        <f t="shared" ref="J34:J35" si="13">I34/D34</f>
        <v>0.88636363636363635</v>
      </c>
      <c r="K34" s="22">
        <f t="shared" ref="K34:K39" si="14">(J34+H34+F34)/3</f>
        <v>0.91666666666666663</v>
      </c>
      <c r="L34" s="22" t="s">
        <v>14</v>
      </c>
      <c r="M34" s="22" t="s">
        <v>15</v>
      </c>
      <c r="N34" s="23" t="s">
        <v>17</v>
      </c>
      <c r="O34"/>
      <c r="P34"/>
      <c r="Q34"/>
      <c r="R34"/>
      <c r="S34"/>
      <c r="T34"/>
    </row>
    <row r="35" spans="1:20" ht="10.050000000000001" customHeight="1" x14ac:dyDescent="0.25">
      <c r="A35" s="8" t="s">
        <v>26</v>
      </c>
      <c r="B35" s="45">
        <v>327</v>
      </c>
      <c r="C35" s="9">
        <v>1550421</v>
      </c>
      <c r="D35" s="9">
        <v>47</v>
      </c>
      <c r="E35" s="10">
        <v>45</v>
      </c>
      <c r="F35" s="11">
        <f t="shared" si="12"/>
        <v>0.95744680851063835</v>
      </c>
      <c r="G35" s="10">
        <v>44</v>
      </c>
      <c r="H35" s="12">
        <f t="shared" ref="H35:H45" si="15">G35/D35</f>
        <v>0.93617021276595747</v>
      </c>
      <c r="I35" s="10">
        <v>0</v>
      </c>
      <c r="J35" s="21">
        <f t="shared" si="13"/>
        <v>0</v>
      </c>
      <c r="K35" s="22">
        <f t="shared" si="14"/>
        <v>0.63120567375886527</v>
      </c>
      <c r="L35" s="22" t="s">
        <v>14</v>
      </c>
      <c r="M35" s="22" t="s">
        <v>15</v>
      </c>
      <c r="N35" s="23"/>
      <c r="O35"/>
      <c r="P35"/>
      <c r="Q35"/>
      <c r="R35"/>
      <c r="S35"/>
      <c r="T35"/>
    </row>
    <row r="36" spans="1:20" ht="10.050000000000001" customHeight="1" x14ac:dyDescent="0.25">
      <c r="A36" s="8" t="s">
        <v>26</v>
      </c>
      <c r="B36" s="45"/>
      <c r="C36" s="9">
        <v>1550422</v>
      </c>
      <c r="D36" s="9">
        <v>48</v>
      </c>
      <c r="E36" s="10">
        <v>46</v>
      </c>
      <c r="F36" s="11">
        <f t="shared" si="12"/>
        <v>0.95833333333333337</v>
      </c>
      <c r="G36" s="10">
        <v>46</v>
      </c>
      <c r="H36" s="12">
        <f t="shared" si="15"/>
        <v>0.95833333333333337</v>
      </c>
      <c r="I36" s="39" t="s">
        <v>16</v>
      </c>
      <c r="J36" s="40"/>
      <c r="K36" s="22">
        <f>(H36+F36)/2</f>
        <v>0.95833333333333337</v>
      </c>
      <c r="L36" s="22" t="s">
        <v>14</v>
      </c>
      <c r="M36" s="22" t="s">
        <v>15</v>
      </c>
      <c r="N36" s="23"/>
      <c r="O36"/>
      <c r="P36"/>
      <c r="Q36"/>
      <c r="R36"/>
      <c r="S36"/>
      <c r="T36"/>
    </row>
    <row r="37" spans="1:20" ht="10.050000000000001" customHeight="1" x14ac:dyDescent="0.25">
      <c r="A37" s="8" t="s">
        <v>26</v>
      </c>
      <c r="B37" s="45">
        <v>335</v>
      </c>
      <c r="C37" s="9">
        <v>1550431</v>
      </c>
      <c r="D37" s="9">
        <v>45</v>
      </c>
      <c r="E37" s="10">
        <v>45</v>
      </c>
      <c r="F37" s="11">
        <f t="shared" si="12"/>
        <v>1</v>
      </c>
      <c r="G37" s="10">
        <v>44</v>
      </c>
      <c r="H37" s="12">
        <f t="shared" si="15"/>
        <v>0.97777777777777775</v>
      </c>
      <c r="I37" s="10">
        <v>42</v>
      </c>
      <c r="J37" s="21">
        <f>I37/D37</f>
        <v>0.93333333333333335</v>
      </c>
      <c r="K37" s="22">
        <f t="shared" si="14"/>
        <v>0.97037037037037033</v>
      </c>
      <c r="L37" s="22" t="s">
        <v>15</v>
      </c>
      <c r="M37" s="22" t="s">
        <v>15</v>
      </c>
      <c r="N37" s="23" t="s">
        <v>17</v>
      </c>
      <c r="O37"/>
      <c r="P37"/>
      <c r="Q37"/>
      <c r="R37"/>
      <c r="S37"/>
      <c r="T37"/>
    </row>
    <row r="38" spans="1:20" ht="10.050000000000001" customHeight="1" x14ac:dyDescent="0.25">
      <c r="A38" s="8" t="s">
        <v>26</v>
      </c>
      <c r="B38" s="45"/>
      <c r="C38" s="9">
        <v>1550432</v>
      </c>
      <c r="D38" s="9">
        <v>46</v>
      </c>
      <c r="E38" s="10">
        <v>45</v>
      </c>
      <c r="F38" s="11">
        <f t="shared" si="12"/>
        <v>0.97826086956521741</v>
      </c>
      <c r="G38" s="10">
        <v>46</v>
      </c>
      <c r="H38" s="12">
        <f t="shared" si="15"/>
        <v>1</v>
      </c>
      <c r="I38" s="10">
        <v>46</v>
      </c>
      <c r="J38" s="21">
        <f t="shared" ref="J38:J53" si="16">I38/D38</f>
        <v>1</v>
      </c>
      <c r="K38" s="22">
        <f t="shared" si="14"/>
        <v>0.99275362318840576</v>
      </c>
      <c r="L38" s="22" t="s">
        <v>15</v>
      </c>
      <c r="M38" s="22" t="s">
        <v>15</v>
      </c>
      <c r="N38" s="23" t="s">
        <v>15</v>
      </c>
      <c r="O38"/>
      <c r="P38"/>
      <c r="Q38"/>
      <c r="R38"/>
      <c r="S38"/>
      <c r="T38"/>
    </row>
    <row r="39" spans="1:20" ht="10.050000000000001" customHeight="1" x14ac:dyDescent="0.25">
      <c r="A39" s="8" t="s">
        <v>26</v>
      </c>
      <c r="B39" s="9">
        <v>337</v>
      </c>
      <c r="C39" s="9">
        <v>1550433</v>
      </c>
      <c r="D39" s="9">
        <v>41</v>
      </c>
      <c r="E39" s="10">
        <v>38</v>
      </c>
      <c r="F39" s="11">
        <f t="shared" si="12"/>
        <v>0.92682926829268297</v>
      </c>
      <c r="G39" s="10">
        <v>39</v>
      </c>
      <c r="H39" s="12">
        <f t="shared" si="15"/>
        <v>0.95121951219512191</v>
      </c>
      <c r="I39" s="10">
        <v>39</v>
      </c>
      <c r="J39" s="21">
        <f t="shared" si="16"/>
        <v>0.95121951219512191</v>
      </c>
      <c r="K39" s="22">
        <f t="shared" si="14"/>
        <v>0.94308943089430886</v>
      </c>
      <c r="L39" s="22" t="s">
        <v>15</v>
      </c>
      <c r="M39" s="22" t="s">
        <v>15</v>
      </c>
      <c r="N39" s="23" t="s">
        <v>15</v>
      </c>
      <c r="O39"/>
      <c r="P39"/>
      <c r="Q39"/>
      <c r="R39"/>
      <c r="S39"/>
      <c r="T39"/>
    </row>
    <row r="40" spans="1:20" ht="10.050000000000001" customHeight="1" x14ac:dyDescent="0.25">
      <c r="A40" s="8" t="s">
        <v>27</v>
      </c>
      <c r="B40" s="9" t="s">
        <v>28</v>
      </c>
      <c r="C40" s="9">
        <v>1550511</v>
      </c>
      <c r="D40" s="9">
        <v>49</v>
      </c>
      <c r="E40" s="10">
        <v>42</v>
      </c>
      <c r="F40" s="11">
        <f t="shared" si="12"/>
        <v>0.8571428571428571</v>
      </c>
      <c r="G40" s="10">
        <v>45</v>
      </c>
      <c r="H40" s="12">
        <f t="shared" si="15"/>
        <v>0.91836734693877553</v>
      </c>
      <c r="I40" s="10">
        <v>46</v>
      </c>
      <c r="J40" s="21">
        <f t="shared" si="16"/>
        <v>0.93877551020408168</v>
      </c>
      <c r="K40" s="22">
        <f t="shared" ref="K40:K53" si="17">(J40+H40+F40)/3</f>
        <v>0.90476190476190477</v>
      </c>
      <c r="L40" s="27" t="s">
        <v>15</v>
      </c>
      <c r="M40" s="22" t="s">
        <v>15</v>
      </c>
      <c r="N40" s="23" t="s">
        <v>15</v>
      </c>
      <c r="O40"/>
      <c r="P40"/>
      <c r="Q40"/>
      <c r="R40"/>
      <c r="S40"/>
      <c r="T40"/>
    </row>
    <row r="41" spans="1:20" ht="10.050000000000001" customHeight="1" x14ac:dyDescent="0.25">
      <c r="A41" s="8" t="s">
        <v>27</v>
      </c>
      <c r="B41" s="9" t="s">
        <v>29</v>
      </c>
      <c r="C41" s="9">
        <v>1550512</v>
      </c>
      <c r="D41" s="9">
        <v>44</v>
      </c>
      <c r="E41" s="10">
        <v>42</v>
      </c>
      <c r="F41" s="11">
        <f t="shared" si="12"/>
        <v>0.95454545454545459</v>
      </c>
      <c r="G41" s="10">
        <v>38</v>
      </c>
      <c r="H41" s="12">
        <f t="shared" si="15"/>
        <v>0.86363636363636365</v>
      </c>
      <c r="I41" s="10">
        <v>38</v>
      </c>
      <c r="J41" s="21">
        <f t="shared" si="16"/>
        <v>0.86363636363636365</v>
      </c>
      <c r="K41" s="22">
        <f t="shared" si="17"/>
        <v>0.89393939393939392</v>
      </c>
      <c r="L41" s="27" t="s">
        <v>15</v>
      </c>
      <c r="M41" s="22" t="s">
        <v>15</v>
      </c>
      <c r="N41" s="23" t="s">
        <v>15</v>
      </c>
      <c r="O41"/>
      <c r="P41"/>
      <c r="Q41"/>
      <c r="R41"/>
      <c r="S41"/>
      <c r="T41"/>
    </row>
    <row r="42" spans="1:20" ht="10.050000000000001" customHeight="1" x14ac:dyDescent="0.25">
      <c r="A42" s="8" t="s">
        <v>27</v>
      </c>
      <c r="B42" s="9" t="s">
        <v>30</v>
      </c>
      <c r="C42" s="9">
        <v>1550521</v>
      </c>
      <c r="D42" s="9">
        <v>45</v>
      </c>
      <c r="E42" s="10">
        <v>34</v>
      </c>
      <c r="F42" s="11">
        <f t="shared" si="12"/>
        <v>0.75555555555555554</v>
      </c>
      <c r="G42" s="10">
        <v>45</v>
      </c>
      <c r="H42" s="12">
        <f t="shared" si="15"/>
        <v>1</v>
      </c>
      <c r="I42" s="10">
        <v>45</v>
      </c>
      <c r="J42" s="21">
        <f t="shared" si="16"/>
        <v>1</v>
      </c>
      <c r="K42" s="22">
        <f t="shared" si="17"/>
        <v>0.91851851851851851</v>
      </c>
      <c r="L42" s="27" t="s">
        <v>15</v>
      </c>
      <c r="M42" s="22" t="s">
        <v>15</v>
      </c>
      <c r="N42" s="23" t="s">
        <v>15</v>
      </c>
      <c r="O42"/>
      <c r="P42"/>
      <c r="Q42"/>
      <c r="R42"/>
      <c r="S42"/>
      <c r="T42"/>
    </row>
    <row r="43" spans="1:20" ht="10.050000000000001" customHeight="1" x14ac:dyDescent="0.25">
      <c r="A43" s="8" t="s">
        <v>27</v>
      </c>
      <c r="B43" s="9" t="s">
        <v>31</v>
      </c>
      <c r="C43" s="9">
        <v>1550522</v>
      </c>
      <c r="D43" s="9">
        <v>45</v>
      </c>
      <c r="E43" s="10">
        <v>39</v>
      </c>
      <c r="F43" s="11">
        <f t="shared" si="12"/>
        <v>0.8666666666666667</v>
      </c>
      <c r="G43" s="10">
        <v>39</v>
      </c>
      <c r="H43" s="12">
        <f t="shared" si="15"/>
        <v>0.8666666666666667</v>
      </c>
      <c r="I43" s="10">
        <v>38</v>
      </c>
      <c r="J43" s="21">
        <f t="shared" si="16"/>
        <v>0.84444444444444444</v>
      </c>
      <c r="K43" s="22">
        <f t="shared" si="17"/>
        <v>0.85925925925925928</v>
      </c>
      <c r="L43" s="27" t="s">
        <v>15</v>
      </c>
      <c r="M43" s="22" t="s">
        <v>15</v>
      </c>
      <c r="N43" s="23" t="s">
        <v>15</v>
      </c>
      <c r="O43"/>
      <c r="P43"/>
      <c r="Q43"/>
      <c r="R43"/>
      <c r="S43"/>
      <c r="T43"/>
    </row>
    <row r="44" spans="1:20" ht="10.050000000000001" customHeight="1" x14ac:dyDescent="0.25">
      <c r="A44" s="8" t="s">
        <v>27</v>
      </c>
      <c r="B44" s="9" t="s">
        <v>32</v>
      </c>
      <c r="C44" s="9">
        <v>1550523</v>
      </c>
      <c r="D44" s="9">
        <v>44</v>
      </c>
      <c r="E44" s="10">
        <v>36</v>
      </c>
      <c r="F44" s="11">
        <f t="shared" si="12"/>
        <v>0.81818181818181823</v>
      </c>
      <c r="G44" s="10">
        <v>41</v>
      </c>
      <c r="H44" s="12">
        <f t="shared" si="15"/>
        <v>0.93181818181818177</v>
      </c>
      <c r="I44" s="10">
        <v>41</v>
      </c>
      <c r="J44" s="21">
        <f t="shared" si="16"/>
        <v>0.93181818181818177</v>
      </c>
      <c r="K44" s="22">
        <f t="shared" si="17"/>
        <v>0.89393939393939392</v>
      </c>
      <c r="L44" s="27" t="s">
        <v>15</v>
      </c>
      <c r="M44" s="22" t="s">
        <v>17</v>
      </c>
      <c r="N44" s="23" t="s">
        <v>15</v>
      </c>
      <c r="O44"/>
      <c r="P44"/>
      <c r="Q44"/>
      <c r="R44"/>
      <c r="S44"/>
      <c r="T44"/>
    </row>
    <row r="45" spans="1:20" ht="10.050000000000001" customHeight="1" x14ac:dyDescent="0.25">
      <c r="A45" s="8" t="s">
        <v>27</v>
      </c>
      <c r="B45" s="9" t="s">
        <v>33</v>
      </c>
      <c r="C45" s="9">
        <v>1550531</v>
      </c>
      <c r="D45" s="9">
        <v>32</v>
      </c>
      <c r="E45" s="10">
        <v>28</v>
      </c>
      <c r="F45" s="11">
        <f t="shared" si="12"/>
        <v>0.875</v>
      </c>
      <c r="G45" s="10">
        <v>30</v>
      </c>
      <c r="H45" s="12">
        <f t="shared" si="15"/>
        <v>0.9375</v>
      </c>
      <c r="I45" s="10">
        <v>21</v>
      </c>
      <c r="J45" s="21">
        <f t="shared" si="16"/>
        <v>0.65625</v>
      </c>
      <c r="K45" s="22">
        <f t="shared" si="17"/>
        <v>0.82291666666666663</v>
      </c>
      <c r="L45" s="27" t="s">
        <v>15</v>
      </c>
      <c r="M45" s="22" t="s">
        <v>15</v>
      </c>
      <c r="N45" s="23" t="s">
        <v>15</v>
      </c>
      <c r="O45"/>
      <c r="P45"/>
      <c r="Q45"/>
      <c r="R45"/>
      <c r="S45"/>
      <c r="T45"/>
    </row>
    <row r="46" spans="1:20" ht="10.050000000000001" customHeight="1" x14ac:dyDescent="0.25">
      <c r="A46" s="8" t="s">
        <v>27</v>
      </c>
      <c r="B46" s="9" t="s">
        <v>34</v>
      </c>
      <c r="C46" s="9">
        <v>1550541</v>
      </c>
      <c r="D46" s="9">
        <v>37</v>
      </c>
      <c r="E46" s="10">
        <v>19</v>
      </c>
      <c r="F46" s="11">
        <f t="shared" si="12"/>
        <v>0.51351351351351349</v>
      </c>
      <c r="G46" s="43" t="s">
        <v>16</v>
      </c>
      <c r="H46" s="44"/>
      <c r="I46" s="10">
        <v>33</v>
      </c>
      <c r="J46" s="21">
        <f t="shared" si="16"/>
        <v>0.89189189189189189</v>
      </c>
      <c r="K46" s="22">
        <f>(J46+F46)/2</f>
        <v>0.70270270270270263</v>
      </c>
      <c r="L46" s="27" t="s">
        <v>15</v>
      </c>
      <c r="M46" s="22"/>
      <c r="N46" s="23" t="s">
        <v>15</v>
      </c>
      <c r="O46"/>
      <c r="P46"/>
      <c r="Q46"/>
      <c r="R46"/>
      <c r="S46"/>
      <c r="T46"/>
    </row>
    <row r="47" spans="1:20" ht="10.050000000000001" customHeight="1" x14ac:dyDescent="0.25">
      <c r="A47" s="8" t="s">
        <v>27</v>
      </c>
      <c r="B47" s="9" t="s">
        <v>35</v>
      </c>
      <c r="C47" s="9">
        <v>1550542</v>
      </c>
      <c r="D47" s="9">
        <v>37</v>
      </c>
      <c r="E47" s="10">
        <v>19</v>
      </c>
      <c r="F47" s="11">
        <f t="shared" si="12"/>
        <v>0.51351351351351349</v>
      </c>
      <c r="G47" s="10">
        <v>23</v>
      </c>
      <c r="H47" s="12">
        <f t="shared" ref="H47:H53" si="18">G47/D47</f>
        <v>0.6216216216216216</v>
      </c>
      <c r="I47" s="10">
        <v>29</v>
      </c>
      <c r="J47" s="21">
        <f t="shared" si="16"/>
        <v>0.78378378378378377</v>
      </c>
      <c r="K47" s="22">
        <f t="shared" si="17"/>
        <v>0.63963963963963966</v>
      </c>
      <c r="L47" s="27" t="s">
        <v>15</v>
      </c>
      <c r="M47" s="22" t="s">
        <v>15</v>
      </c>
      <c r="N47" s="23" t="s">
        <v>15</v>
      </c>
      <c r="O47"/>
      <c r="P47"/>
      <c r="Q47"/>
      <c r="R47"/>
      <c r="S47"/>
      <c r="T47"/>
    </row>
    <row r="48" spans="1:20" ht="10.050000000000001" customHeight="1" x14ac:dyDescent="0.25">
      <c r="A48" s="8" t="s">
        <v>36</v>
      </c>
      <c r="B48" s="9" t="s">
        <v>37</v>
      </c>
      <c r="C48" s="9">
        <v>1550611</v>
      </c>
      <c r="D48" s="9">
        <v>34</v>
      </c>
      <c r="E48" s="10">
        <v>33</v>
      </c>
      <c r="F48" s="11">
        <f t="shared" si="12"/>
        <v>0.97058823529411764</v>
      </c>
      <c r="G48" s="10">
        <v>38</v>
      </c>
      <c r="H48" s="12">
        <f t="shared" si="18"/>
        <v>1.1176470588235294</v>
      </c>
      <c r="I48" s="10">
        <v>33</v>
      </c>
      <c r="J48" s="21">
        <f t="shared" si="16"/>
        <v>0.97058823529411764</v>
      </c>
      <c r="K48" s="22">
        <f t="shared" si="17"/>
        <v>1.0196078431372551</v>
      </c>
      <c r="L48" s="22" t="s">
        <v>17</v>
      </c>
      <c r="M48" s="22" t="s">
        <v>15</v>
      </c>
      <c r="N48" s="25" t="s">
        <v>15</v>
      </c>
      <c r="O48"/>
      <c r="P48"/>
      <c r="Q48"/>
      <c r="R48"/>
      <c r="S48"/>
      <c r="T48"/>
    </row>
    <row r="49" spans="1:20" ht="10.050000000000001" customHeight="1" x14ac:dyDescent="0.25">
      <c r="A49" s="8" t="s">
        <v>36</v>
      </c>
      <c r="B49" s="9" t="s">
        <v>38</v>
      </c>
      <c r="C49" s="9">
        <v>1550612</v>
      </c>
      <c r="D49" s="9">
        <v>35</v>
      </c>
      <c r="E49" s="10">
        <v>27</v>
      </c>
      <c r="F49" s="11">
        <f t="shared" si="12"/>
        <v>0.77142857142857146</v>
      </c>
      <c r="G49" s="10">
        <v>0</v>
      </c>
      <c r="H49" s="12">
        <f t="shared" si="18"/>
        <v>0</v>
      </c>
      <c r="I49" s="10">
        <v>35</v>
      </c>
      <c r="J49" s="21">
        <f t="shared" si="16"/>
        <v>1</v>
      </c>
      <c r="K49" s="22">
        <f t="shared" si="17"/>
        <v>0.59047619047619049</v>
      </c>
      <c r="L49" s="22" t="s">
        <v>17</v>
      </c>
      <c r="M49" s="22"/>
      <c r="N49" s="25" t="s">
        <v>15</v>
      </c>
      <c r="O49"/>
      <c r="P49"/>
      <c r="Q49"/>
      <c r="R49"/>
      <c r="S49"/>
      <c r="T49"/>
    </row>
    <row r="50" spans="1:20" ht="10.050000000000001" customHeight="1" x14ac:dyDescent="0.25">
      <c r="A50" s="8" t="s">
        <v>36</v>
      </c>
      <c r="B50" s="9" t="s">
        <v>39</v>
      </c>
      <c r="C50" s="9">
        <v>1550621</v>
      </c>
      <c r="D50" s="9">
        <v>38</v>
      </c>
      <c r="E50" s="10">
        <v>26</v>
      </c>
      <c r="F50" s="11">
        <f t="shared" si="12"/>
        <v>0.68421052631578949</v>
      </c>
      <c r="G50" s="10">
        <v>38</v>
      </c>
      <c r="H50" s="12">
        <f t="shared" si="18"/>
        <v>1</v>
      </c>
      <c r="I50" s="10">
        <v>37</v>
      </c>
      <c r="J50" s="21">
        <f t="shared" si="16"/>
        <v>0.97368421052631582</v>
      </c>
      <c r="K50" s="22">
        <f t="shared" si="17"/>
        <v>0.88596491228070173</v>
      </c>
      <c r="L50" s="22" t="s">
        <v>15</v>
      </c>
      <c r="M50" s="22" t="s">
        <v>15</v>
      </c>
      <c r="N50" s="25" t="s">
        <v>15</v>
      </c>
      <c r="O50"/>
      <c r="P50"/>
      <c r="Q50"/>
      <c r="R50"/>
      <c r="S50"/>
      <c r="T50"/>
    </row>
    <row r="51" spans="1:20" ht="10.050000000000001" customHeight="1" x14ac:dyDescent="0.25">
      <c r="A51" s="8" t="s">
        <v>36</v>
      </c>
      <c r="B51" s="9" t="s">
        <v>40</v>
      </c>
      <c r="C51" s="9">
        <v>1550622</v>
      </c>
      <c r="D51" s="9">
        <v>38</v>
      </c>
      <c r="E51" s="10">
        <v>31</v>
      </c>
      <c r="F51" s="11">
        <f t="shared" si="12"/>
        <v>0.81578947368421051</v>
      </c>
      <c r="G51" s="10">
        <v>38</v>
      </c>
      <c r="H51" s="12">
        <f t="shared" si="18"/>
        <v>1</v>
      </c>
      <c r="I51" s="10">
        <v>35</v>
      </c>
      <c r="J51" s="21">
        <f t="shared" si="16"/>
        <v>0.92105263157894735</v>
      </c>
      <c r="K51" s="22">
        <f t="shared" si="17"/>
        <v>0.91228070175438603</v>
      </c>
      <c r="L51" s="22" t="s">
        <v>15</v>
      </c>
      <c r="M51" s="22" t="s">
        <v>15</v>
      </c>
      <c r="N51" s="25" t="s">
        <v>15</v>
      </c>
      <c r="O51"/>
      <c r="P51"/>
      <c r="Q51"/>
      <c r="R51"/>
      <c r="S51"/>
      <c r="T51"/>
    </row>
    <row r="52" spans="1:20" ht="10.050000000000001" customHeight="1" x14ac:dyDescent="0.25">
      <c r="A52" s="8" t="s">
        <v>41</v>
      </c>
      <c r="B52" s="9" t="s">
        <v>42</v>
      </c>
      <c r="C52" s="9">
        <v>1550711</v>
      </c>
      <c r="D52" s="9">
        <v>32</v>
      </c>
      <c r="E52" s="10">
        <v>24</v>
      </c>
      <c r="F52" s="11">
        <f t="shared" si="12"/>
        <v>0.75</v>
      </c>
      <c r="G52" s="10">
        <v>26</v>
      </c>
      <c r="H52" s="12">
        <f t="shared" si="18"/>
        <v>0.8125</v>
      </c>
      <c r="I52" s="10">
        <v>26</v>
      </c>
      <c r="J52" s="21">
        <f t="shared" si="16"/>
        <v>0.8125</v>
      </c>
      <c r="K52" s="22">
        <f t="shared" si="17"/>
        <v>0.79166666666666663</v>
      </c>
      <c r="L52" s="27" t="s">
        <v>15</v>
      </c>
      <c r="M52" s="22" t="s">
        <v>15</v>
      </c>
      <c r="N52" s="23" t="s">
        <v>15</v>
      </c>
      <c r="O52"/>
      <c r="P52"/>
      <c r="Q52"/>
      <c r="R52"/>
      <c r="S52"/>
      <c r="T52"/>
    </row>
    <row r="53" spans="1:20" ht="10.050000000000001" customHeight="1" x14ac:dyDescent="0.25">
      <c r="A53" s="14" t="s">
        <v>41</v>
      </c>
      <c r="B53" s="15" t="s">
        <v>43</v>
      </c>
      <c r="C53" s="15">
        <v>1550712</v>
      </c>
      <c r="D53" s="15">
        <v>32</v>
      </c>
      <c r="E53" s="16">
        <v>27</v>
      </c>
      <c r="F53" s="17">
        <f t="shared" si="12"/>
        <v>0.84375</v>
      </c>
      <c r="G53" s="16">
        <v>32</v>
      </c>
      <c r="H53" s="18">
        <f t="shared" si="18"/>
        <v>1</v>
      </c>
      <c r="I53" s="16">
        <v>31</v>
      </c>
      <c r="J53" s="28">
        <f t="shared" si="16"/>
        <v>0.96875</v>
      </c>
      <c r="K53" s="29">
        <f t="shared" si="17"/>
        <v>0.9375</v>
      </c>
      <c r="L53" s="30" t="s">
        <v>15</v>
      </c>
      <c r="M53" s="29" t="s">
        <v>15</v>
      </c>
      <c r="N53" s="31" t="s">
        <v>15</v>
      </c>
      <c r="O53"/>
      <c r="P53"/>
      <c r="Q53"/>
      <c r="R53"/>
      <c r="S53"/>
      <c r="T53"/>
    </row>
    <row r="54" spans="1:20" x14ac:dyDescent="0.25">
      <c r="G54" s="3"/>
      <c r="H54" s="3"/>
      <c r="I54" s="3"/>
      <c r="J54" s="19"/>
    </row>
  </sheetData>
  <mergeCells count="41">
    <mergeCell ref="B37:B38"/>
    <mergeCell ref="I26:J27"/>
    <mergeCell ref="G12:H13"/>
    <mergeCell ref="I12:J13"/>
    <mergeCell ref="B26:B27"/>
    <mergeCell ref="B28:B29"/>
    <mergeCell ref="B31:B32"/>
    <mergeCell ref="B33:B34"/>
    <mergeCell ref="B35:B36"/>
    <mergeCell ref="B14:B16"/>
    <mergeCell ref="B18:B19"/>
    <mergeCell ref="B20:B21"/>
    <mergeCell ref="B22:B23"/>
    <mergeCell ref="B24:B25"/>
    <mergeCell ref="B4:B5"/>
    <mergeCell ref="B6:B7"/>
    <mergeCell ref="B8:B9"/>
    <mergeCell ref="B10:B11"/>
    <mergeCell ref="B12:B13"/>
    <mergeCell ref="I22:J22"/>
    <mergeCell ref="I23:J23"/>
    <mergeCell ref="G33:H33"/>
    <mergeCell ref="I36:J36"/>
    <mergeCell ref="G46:H46"/>
    <mergeCell ref="G10:H10"/>
    <mergeCell ref="G15:H15"/>
    <mergeCell ref="G17:H17"/>
    <mergeCell ref="I17:J17"/>
    <mergeCell ref="I18:J18"/>
    <mergeCell ref="I7:J7"/>
    <mergeCell ref="G8:H8"/>
    <mergeCell ref="I8:J8"/>
    <mergeCell ref="G9:H9"/>
    <mergeCell ref="I9:J9"/>
    <mergeCell ref="A1:P1"/>
    <mergeCell ref="B2:F2"/>
    <mergeCell ref="L2:N2"/>
    <mergeCell ref="E3:F3"/>
    <mergeCell ref="G3:H3"/>
    <mergeCell ref="I3:J3"/>
    <mergeCell ref="L3:N3"/>
  </mergeCells>
  <phoneticPr fontId="5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20880742</cp:lastModifiedBy>
  <cp:lastPrinted>2015-10-22T13:06:00Z</cp:lastPrinted>
  <dcterms:created xsi:type="dcterms:W3CDTF">2006-09-13T11:21:00Z</dcterms:created>
  <dcterms:modified xsi:type="dcterms:W3CDTF">2016-04-12T01:00:44Z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