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28080" windowHeight="13050" activeTab="0"/>
  </bookViews>
  <sheets>
    <sheet name="Sheet1" sheetId="1" r:id="rId1"/>
  </sheets>
</workbook>
</file>

<file path=xl/sharedStrings.xml><?xml version="1.0" encoding="utf-8"?>
<sst xmlns="http://schemas.openxmlformats.org/spreadsheetml/2006/main" uniqueCount="62" count="62">
  <si>
    <t>第九周晚自习考勤汇总表</t>
  </si>
  <si>
    <t>考勤人：</t>
  </si>
  <si>
    <t>防灾科技学院学生会学习部</t>
  </si>
  <si>
    <t>报送日期：年月日</t>
  </si>
  <si>
    <t>系别</t>
  </si>
  <si>
    <t>教室</t>
  </si>
  <si>
    <t>班级</t>
  </si>
  <si>
    <t>应到人数</t>
  </si>
  <si>
    <t>周日(4月29日)</t>
  </si>
  <si>
    <t>周一(4月30日)</t>
  </si>
  <si>
    <t>周二(5月1日)</t>
  </si>
  <si>
    <t>周三(5月2日)</t>
  </si>
  <si>
    <t>周四(5月3日)</t>
  </si>
  <si>
    <t>周出勤率</t>
  </si>
  <si>
    <t>纪律等级</t>
  </si>
  <si>
    <t>1地科系</t>
  </si>
  <si>
    <t>6j12</t>
  </si>
  <si>
    <t>练操</t>
  </si>
  <si>
    <t>6j22</t>
  </si>
  <si>
    <t>6j23</t>
  </si>
  <si>
    <t>6j32</t>
  </si>
  <si>
    <t>6j33</t>
  </si>
  <si>
    <t>6#401</t>
  </si>
  <si>
    <t>2工程系</t>
  </si>
  <si>
    <t>北306</t>
  </si>
  <si>
    <t>B</t>
  </si>
  <si>
    <t>北302</t>
  </si>
  <si>
    <t>五四汇演</t>
  </si>
  <si>
    <t>A</t>
  </si>
  <si>
    <t>C</t>
  </si>
  <si>
    <t>北307</t>
  </si>
  <si>
    <t>北308</t>
  </si>
  <si>
    <t>北309</t>
  </si>
  <si>
    <t>3仪器系</t>
  </si>
  <si>
    <t>北341</t>
  </si>
  <si>
    <t>北314</t>
  </si>
  <si>
    <t>北318</t>
  </si>
  <si>
    <t>4信息系</t>
  </si>
  <si>
    <t>北321</t>
  </si>
  <si>
    <t>北301</t>
  </si>
  <si>
    <t>北327</t>
  </si>
  <si>
    <t>北333</t>
  </si>
  <si>
    <t>5经管系</t>
  </si>
  <si>
    <t>4#205</t>
  </si>
  <si>
    <t>上课</t>
  </si>
  <si>
    <t>4#206</t>
  </si>
  <si>
    <t>4#102</t>
  </si>
  <si>
    <t>集体项目</t>
  </si>
  <si>
    <t>4#104</t>
  </si>
  <si>
    <t>考试</t>
  </si>
  <si>
    <t>4#202</t>
  </si>
  <si>
    <t>D</t>
  </si>
  <si>
    <t>4#106</t>
  </si>
  <si>
    <t>6人文系</t>
  </si>
  <si>
    <t>5#5n24</t>
  </si>
  <si>
    <t>5#5n25</t>
  </si>
  <si>
    <t>5#5n21</t>
  </si>
  <si>
    <t>5#5n22</t>
  </si>
  <si>
    <t>5#5n26</t>
  </si>
  <si>
    <t>7外语系</t>
  </si>
  <si>
    <t>5#5s26</t>
  </si>
  <si>
    <t>5#5s25</t>
  </si>
</sst>
</file>

<file path=xl/styles.xml><?xml version="1.0" encoding="utf-8"?>
<styleSheet xmlns="http://schemas.openxmlformats.org/spreadsheetml/2006/main">
  <numFmts count="3">
    <numFmt numFmtId="0" formatCode="General"/>
    <numFmt numFmtId="10" formatCode="0.00%"/>
    <numFmt numFmtId="9" formatCode="0%"/>
  </numFmts>
  <fonts count="5">
    <font>
      <name val="等线"/>
      <sz val="11"/>
    </font>
    <font>
      <name val="黑体"/>
      <b/>
      <charset val="134"/>
      <sz val="16"/>
      <color rgb="FF000000"/>
    </font>
    <font>
      <name val="等线"/>
      <charset val="134"/>
      <sz val="11"/>
      <color rgb="FF000000"/>
    </font>
    <font>
      <name val="等线"/>
      <charset val="134"/>
      <sz val="10"/>
      <color rgb="FF000000"/>
    </font>
    <font>
      <name val="等线"/>
      <charset val="134"/>
      <sz val="9"/>
      <color rgb="FF000000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2" fillId="0" borderId="0">
      <alignment vertical="top"/>
      <protection locked="0" hidden="0"/>
    </xf>
  </cellStyleXfs>
  <cellXfs count="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Border="1" applyAlignment="1">
      <alignment horizontal="center" vertical="center"/>
    </xf>
    <xf numFmtId="0" fontId="2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0" fontId="2" fillId="0" borderId="4" xfId="1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2" fillId="0" borderId="11" xfId="0" applyNumberFormat="1" applyFont="1" applyFill="1" applyBorder="1" applyAlignment="1">
      <alignment horizontal="center" vertical="center"/>
    </xf>
    <xf numFmtId="10" fontId="2" fillId="0" borderId="12" xfId="0" applyNumberFormat="1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10" fontId="2" fillId="0" borderId="8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>
      <alignment vertical="center"/>
    </xf>
    <xf numFmtId="10" fontId="2" fillId="0" borderId="1" xfId="0" applyNumberFormat="1" applyFont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百分比" xfId="1" builtinId="5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typeface="游ゴシック Light" script="Jpan"/>
        <a:font typeface="맑은 고딕" script="Hang"/>
        <a:font typeface="等线 Light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</a:majorFont>
      <a:minorFont>
        <a:latin typeface="Calibri"/>
        <a:ea typeface=""/>
        <a:cs typeface=""/>
        <a:font typeface="游ゴシック" script="Jpan"/>
        <a:font typeface="맑은 고딕" script="Hang"/>
        <a:font typeface="等线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U58"/>
  <sheetViews>
    <sheetView tabSelected="1" workbookViewId="0" topLeftCell="K45">
      <selection activeCell="O55" sqref="O55"/>
    </sheetView>
  </sheetViews>
  <sheetFormatPr defaultRowHeight="14.25" defaultColWidth="9"/>
  <cols>
    <col min="2" max="2" customWidth="1" width="10.75" style="0"/>
    <col min="3" max="3" customWidth="1" width="9.0" style="0"/>
    <col min="4" max="4" customWidth="1" width="9.0" style="0"/>
    <col min="16" max="16" customWidth="1" width="2.625" style="0"/>
    <col min="17" max="17" customWidth="1" width="2.625" style="0"/>
    <col min="18" max="18" customWidth="1" width="2.625" style="0"/>
    <col min="19" max="19" customWidth="1" width="2.625" style="0"/>
    <col min="20" max="20" customWidth="1" width="2.625" style="0"/>
    <col min="257" max="16384" width="9" style="0" hidden="0"/>
  </cols>
  <sheetData>
    <row r="1" spans="8:8" ht="24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8:8">
      <c r="A2" s="4" t="s">
        <v>1</v>
      </c>
      <c r="B2" s="5" t="s">
        <v>2</v>
      </c>
      <c r="C2" s="4"/>
      <c r="D2" s="6"/>
      <c r="E2" s="7"/>
      <c r="F2" s="7"/>
      <c r="G2" s="7"/>
      <c r="H2" s="7"/>
      <c r="I2" s="7"/>
      <c r="J2" s="7"/>
      <c r="K2" s="7"/>
      <c r="L2" s="7"/>
      <c r="M2" s="7"/>
      <c r="N2" s="8"/>
      <c r="O2" s="9" t="s">
        <v>3</v>
      </c>
      <c r="P2" s="7"/>
      <c r="Q2" s="7"/>
      <c r="R2" s="7"/>
      <c r="S2" s="7"/>
      <c r="T2" s="8"/>
    </row>
    <row r="3" spans="8:8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/>
      <c r="G3" s="10" t="s">
        <v>9</v>
      </c>
      <c r="H3" s="10"/>
      <c r="I3" s="10" t="s">
        <v>10</v>
      </c>
      <c r="J3" s="10"/>
      <c r="K3" s="10" t="s">
        <v>11</v>
      </c>
      <c r="L3" s="10"/>
      <c r="M3" s="10" t="s">
        <v>12</v>
      </c>
      <c r="N3" s="10"/>
      <c r="O3" s="10" t="s">
        <v>13</v>
      </c>
      <c r="P3" s="11" t="s">
        <v>14</v>
      </c>
      <c r="Q3" s="12"/>
      <c r="R3" s="12"/>
      <c r="S3" s="12"/>
      <c r="T3" s="13"/>
    </row>
    <row r="4" spans="8:8">
      <c r="A4" s="4" t="s">
        <v>15</v>
      </c>
      <c r="B4" s="14" t="s">
        <v>16</v>
      </c>
      <c r="C4" s="4">
        <v>1750111.0</v>
      </c>
      <c r="D4" s="15">
        <v>40.0</v>
      </c>
      <c r="E4" s="4"/>
      <c r="F4" s="16">
        <f>E4/D4</f>
        <v>0.0</v>
      </c>
      <c r="G4" s="4"/>
      <c r="H4" s="16">
        <f>G4/D4</f>
        <v>0.0</v>
      </c>
      <c r="I4" s="4"/>
      <c r="J4" s="17">
        <f>I4/D4</f>
        <v>0.0</v>
      </c>
      <c r="K4" s="14" t="s">
        <v>17</v>
      </c>
      <c r="L4" s="17">
        <v>0.0</v>
      </c>
      <c r="M4" s="14" t="s">
        <v>17</v>
      </c>
      <c r="N4" s="17">
        <v>0.0</v>
      </c>
      <c r="O4" s="17">
        <v>0.0</v>
      </c>
      <c r="P4" s="4"/>
      <c r="Q4" s="4"/>
      <c r="R4" s="4"/>
      <c r="S4" s="4"/>
      <c r="T4" s="4"/>
    </row>
    <row r="5" spans="8:8">
      <c r="A5" s="4" t="s">
        <v>15</v>
      </c>
      <c r="B5" s="10"/>
      <c r="C5" s="4">
        <v>1750112.0</v>
      </c>
      <c r="D5" s="15">
        <v>38.0</v>
      </c>
      <c r="E5" s="4"/>
      <c r="F5" s="16">
        <f t="shared" si="0" ref="F5:F58">E5/D5</f>
        <v>0.0</v>
      </c>
      <c r="G5" s="4"/>
      <c r="H5" s="16">
        <f t="shared" si="1" ref="H5:H58">G5/D5</f>
        <v>0.0</v>
      </c>
      <c r="I5" s="4"/>
      <c r="J5" s="17">
        <f t="shared" si="2" ref="J5:J58">I5/D5</f>
        <v>0.0</v>
      </c>
      <c r="K5" s="18"/>
      <c r="L5" s="17">
        <f>K5/D5</f>
        <v>0.0</v>
      </c>
      <c r="M5" s="18"/>
      <c r="N5" s="17">
        <f>M5/D5</f>
        <v>0.0</v>
      </c>
      <c r="O5" s="17">
        <f t="shared" si="3" ref="O5:O14">(N5+L5+J5+H5+F5)/5</f>
        <v>0.0</v>
      </c>
      <c r="P5" s="4"/>
      <c r="Q5" s="4"/>
      <c r="R5" s="4"/>
      <c r="S5" s="4"/>
      <c r="T5" s="4"/>
    </row>
    <row r="6" spans="8:8">
      <c r="A6" s="4" t="s">
        <v>15</v>
      </c>
      <c r="B6" s="14" t="s">
        <v>18</v>
      </c>
      <c r="C6" s="4">
        <v>1750121.0</v>
      </c>
      <c r="D6" s="15">
        <v>26.0</v>
      </c>
      <c r="E6" s="4"/>
      <c r="F6" s="16">
        <f t="shared" si="0"/>
        <v>0.0</v>
      </c>
      <c r="G6" s="4"/>
      <c r="H6" s="16">
        <f t="shared" si="1"/>
        <v>0.0</v>
      </c>
      <c r="I6" s="4"/>
      <c r="J6" s="17">
        <f t="shared" si="2"/>
        <v>0.0</v>
      </c>
      <c r="K6" s="18"/>
      <c r="L6" s="17">
        <f>K6/D6</f>
        <v>0.0</v>
      </c>
      <c r="M6" s="18"/>
      <c r="N6" s="17">
        <f>M6/D6</f>
        <v>0.0</v>
      </c>
      <c r="O6" s="17">
        <f t="shared" si="3"/>
        <v>0.0</v>
      </c>
      <c r="P6" s="4"/>
      <c r="Q6" s="4"/>
      <c r="R6" s="4"/>
      <c r="S6" s="4"/>
      <c r="T6" s="4"/>
    </row>
    <row r="7" spans="8:8">
      <c r="A7" s="4" t="s">
        <v>15</v>
      </c>
      <c r="B7" s="10"/>
      <c r="C7" s="4">
        <v>1750122.0</v>
      </c>
      <c r="D7" s="15">
        <v>33.0</v>
      </c>
      <c r="E7" s="4"/>
      <c r="F7" s="16">
        <f t="shared" si="0"/>
        <v>0.0</v>
      </c>
      <c r="G7" s="4"/>
      <c r="H7" s="16">
        <f t="shared" si="1"/>
        <v>0.0</v>
      </c>
      <c r="I7" s="4"/>
      <c r="J7" s="17">
        <f t="shared" si="2"/>
        <v>0.0</v>
      </c>
      <c r="K7" s="18"/>
      <c r="L7" s="17">
        <f>K7/D7</f>
        <v>0.0</v>
      </c>
      <c r="M7" s="18"/>
      <c r="N7" s="17">
        <f>M7/D7</f>
        <v>0.0</v>
      </c>
      <c r="O7" s="17">
        <f t="shared" si="3"/>
        <v>0.0</v>
      </c>
      <c r="P7" s="4"/>
      <c r="Q7" s="4"/>
      <c r="R7" s="4"/>
      <c r="S7" s="4"/>
      <c r="T7" s="4"/>
    </row>
    <row r="8" spans="8:8">
      <c r="A8" s="4" t="s">
        <v>15</v>
      </c>
      <c r="B8" s="14" t="s">
        <v>19</v>
      </c>
      <c r="C8" s="4">
        <v>1750131.0</v>
      </c>
      <c r="D8" s="15">
        <v>28.0</v>
      </c>
      <c r="E8" s="4"/>
      <c r="F8" s="16">
        <f t="shared" si="0"/>
        <v>0.0</v>
      </c>
      <c r="G8" s="4"/>
      <c r="H8" s="16">
        <f t="shared" si="1"/>
        <v>0.0</v>
      </c>
      <c r="I8" s="4"/>
      <c r="J8" s="17">
        <f t="shared" si="2"/>
        <v>0.0</v>
      </c>
      <c r="K8" s="18"/>
      <c r="L8" s="17">
        <f>K8/D8</f>
        <v>0.0</v>
      </c>
      <c r="M8" s="18"/>
      <c r="N8" s="17">
        <f>M8/D8</f>
        <v>0.0</v>
      </c>
      <c r="O8" s="17">
        <f t="shared" si="3"/>
        <v>0.0</v>
      </c>
      <c r="P8" s="4"/>
      <c r="Q8" s="4"/>
      <c r="R8" s="4"/>
      <c r="S8" s="4"/>
      <c r="T8" s="4"/>
    </row>
    <row r="9" spans="8:8">
      <c r="A9" s="4" t="s">
        <v>15</v>
      </c>
      <c r="B9" s="10"/>
      <c r="C9" s="4">
        <v>1750132.0</v>
      </c>
      <c r="D9" s="15">
        <v>20.0</v>
      </c>
      <c r="E9" s="4"/>
      <c r="F9" s="16">
        <f t="shared" si="0"/>
        <v>0.0</v>
      </c>
      <c r="G9" s="4"/>
      <c r="H9" s="16">
        <f t="shared" si="1"/>
        <v>0.0</v>
      </c>
      <c r="I9" s="4"/>
      <c r="J9" s="17">
        <f t="shared" si="2"/>
        <v>0.0</v>
      </c>
      <c r="K9" s="18"/>
      <c r="L9" s="17">
        <f>K9/D9</f>
        <v>0.0</v>
      </c>
      <c r="M9" s="18"/>
      <c r="N9" s="17">
        <f>M9/D9</f>
        <v>0.0</v>
      </c>
      <c r="O9" s="17">
        <f t="shared" si="3"/>
        <v>0.0</v>
      </c>
      <c r="P9" s="4"/>
      <c r="Q9" s="4"/>
      <c r="R9" s="4"/>
      <c r="S9" s="4"/>
      <c r="T9" s="4"/>
    </row>
    <row r="10" spans="8:8">
      <c r="A10" s="4" t="s">
        <v>15</v>
      </c>
      <c r="B10" s="14" t="s">
        <v>20</v>
      </c>
      <c r="C10" s="4">
        <v>1750141.0</v>
      </c>
      <c r="D10" s="15">
        <v>32.0</v>
      </c>
      <c r="E10" s="4"/>
      <c r="F10" s="16">
        <f t="shared" si="0"/>
        <v>0.0</v>
      </c>
      <c r="G10" s="4"/>
      <c r="H10" s="16">
        <f t="shared" si="1"/>
        <v>0.0</v>
      </c>
      <c r="I10" s="4"/>
      <c r="J10" s="17">
        <f t="shared" si="2"/>
        <v>0.0</v>
      </c>
      <c r="K10" s="18"/>
      <c r="L10" s="17">
        <f t="shared" si="4" ref="L10:L25">K10/D10</f>
        <v>0.0</v>
      </c>
      <c r="M10" s="18"/>
      <c r="N10" s="17">
        <f t="shared" si="5" ref="N10:N17">M10/D10</f>
        <v>0.0</v>
      </c>
      <c r="O10" s="17">
        <f t="shared" si="3"/>
        <v>0.0</v>
      </c>
      <c r="P10" s="4"/>
      <c r="Q10" s="4"/>
      <c r="R10" s="4"/>
      <c r="S10" s="4"/>
      <c r="T10" s="4"/>
    </row>
    <row r="11" spans="8:8">
      <c r="A11" s="4" t="s">
        <v>15</v>
      </c>
      <c r="B11" s="10"/>
      <c r="C11" s="4">
        <v>1750142.0</v>
      </c>
      <c r="D11" s="15">
        <v>38.0</v>
      </c>
      <c r="E11" s="4"/>
      <c r="F11" s="16">
        <f t="shared" si="0"/>
        <v>0.0</v>
      </c>
      <c r="G11" s="4"/>
      <c r="H11" s="16">
        <f t="shared" si="1"/>
        <v>0.0</v>
      </c>
      <c r="I11" s="4"/>
      <c r="J11" s="17">
        <f t="shared" si="2"/>
        <v>0.0</v>
      </c>
      <c r="K11" s="18"/>
      <c r="L11" s="17">
        <f t="shared" si="4"/>
        <v>0.0</v>
      </c>
      <c r="M11" s="18"/>
      <c r="N11" s="17">
        <f t="shared" si="5"/>
        <v>0.0</v>
      </c>
      <c r="O11" s="17">
        <f t="shared" si="3"/>
        <v>0.0</v>
      </c>
      <c r="P11" s="4"/>
      <c r="Q11" s="4"/>
      <c r="R11" s="4"/>
      <c r="S11" s="4"/>
      <c r="T11" s="4"/>
    </row>
    <row r="12" spans="8:8">
      <c r="A12" s="4" t="s">
        <v>15</v>
      </c>
      <c r="B12" s="14" t="s">
        <v>21</v>
      </c>
      <c r="C12" s="4">
        <v>1750151.0</v>
      </c>
      <c r="D12" s="15">
        <v>41.0</v>
      </c>
      <c r="E12" s="4"/>
      <c r="F12" s="16">
        <f t="shared" si="0"/>
        <v>0.0</v>
      </c>
      <c r="G12" s="4"/>
      <c r="H12" s="16">
        <f t="shared" si="1"/>
        <v>0.0</v>
      </c>
      <c r="I12" s="4"/>
      <c r="J12" s="17">
        <f t="shared" si="2"/>
        <v>0.0</v>
      </c>
      <c r="K12" s="18"/>
      <c r="L12" s="17">
        <f t="shared" si="4"/>
        <v>0.0</v>
      </c>
      <c r="M12" s="18"/>
      <c r="N12" s="17">
        <f t="shared" si="5"/>
        <v>0.0</v>
      </c>
      <c r="O12" s="17">
        <f t="shared" si="3"/>
        <v>0.0</v>
      </c>
      <c r="P12" s="4"/>
      <c r="Q12" s="4"/>
      <c r="R12" s="4"/>
      <c r="S12" s="4"/>
      <c r="T12" s="4"/>
    </row>
    <row r="13" spans="8:8">
      <c r="A13" s="4" t="s">
        <v>15</v>
      </c>
      <c r="B13" s="10"/>
      <c r="C13" s="4">
        <v>1750152.0</v>
      </c>
      <c r="D13" s="15">
        <v>41.0</v>
      </c>
      <c r="E13" s="4"/>
      <c r="F13" s="16">
        <f t="shared" si="0"/>
        <v>0.0</v>
      </c>
      <c r="G13" s="4"/>
      <c r="H13" s="16">
        <f t="shared" si="1"/>
        <v>0.0</v>
      </c>
      <c r="I13" s="4"/>
      <c r="J13" s="17">
        <f t="shared" si="2"/>
        <v>0.0</v>
      </c>
      <c r="K13" s="18"/>
      <c r="L13" s="17">
        <f t="shared" si="4"/>
        <v>0.0</v>
      </c>
      <c r="M13" s="18"/>
      <c r="N13" s="17">
        <f t="shared" si="5"/>
        <v>0.0</v>
      </c>
      <c r="O13" s="17">
        <f t="shared" si="3"/>
        <v>0.0</v>
      </c>
      <c r="P13" s="4"/>
      <c r="Q13" s="4"/>
      <c r="R13" s="4"/>
      <c r="S13" s="4"/>
      <c r="T13" s="4"/>
    </row>
    <row r="14" spans="8:8">
      <c r="A14" s="4" t="s">
        <v>15</v>
      </c>
      <c r="B14" s="4" t="s">
        <v>22</v>
      </c>
      <c r="C14" s="4">
        <v>1750161.0</v>
      </c>
      <c r="D14" s="15">
        <v>39.0</v>
      </c>
      <c r="E14" s="4"/>
      <c r="F14" s="16">
        <f t="shared" si="0"/>
        <v>0.0</v>
      </c>
      <c r="G14" s="4"/>
      <c r="H14" s="16">
        <f t="shared" si="1"/>
        <v>0.0</v>
      </c>
      <c r="I14" s="4"/>
      <c r="J14" s="17">
        <f t="shared" si="2"/>
        <v>0.0</v>
      </c>
      <c r="K14" s="10"/>
      <c r="L14" s="17">
        <f t="shared" si="4"/>
        <v>0.0</v>
      </c>
      <c r="M14" s="10"/>
      <c r="N14" s="17">
        <f t="shared" si="5"/>
        <v>0.0</v>
      </c>
      <c r="O14" s="17">
        <f t="shared" si="3"/>
        <v>0.0</v>
      </c>
      <c r="P14" s="4"/>
      <c r="Q14" s="4"/>
      <c r="R14" s="4"/>
      <c r="S14" s="4"/>
      <c r="T14" s="4"/>
    </row>
    <row r="15" spans="8:8">
      <c r="A15" s="4" t="s">
        <v>23</v>
      </c>
      <c r="B15" s="14" t="s">
        <v>24</v>
      </c>
      <c r="C15" s="4">
        <v>1750221.0</v>
      </c>
      <c r="D15" s="4">
        <v>33.0</v>
      </c>
      <c r="E15" s="4"/>
      <c r="F15" s="16">
        <f t="shared" si="0"/>
        <v>0.0</v>
      </c>
      <c r="G15" s="4"/>
      <c r="H15" s="16">
        <f t="shared" si="1"/>
        <v>0.0</v>
      </c>
      <c r="I15" s="4">
        <v>14.0</v>
      </c>
      <c r="J15" s="17">
        <f t="shared" si="2"/>
        <v>0.42424242424242425</v>
      </c>
      <c r="K15" s="4">
        <v>21.0</v>
      </c>
      <c r="L15" s="17">
        <f t="shared" si="4"/>
        <v>0.6363636363636364</v>
      </c>
      <c r="M15" s="4">
        <v>23.0</v>
      </c>
      <c r="N15" s="17">
        <f t="shared" si="5"/>
        <v>0.696969696969697</v>
      </c>
      <c r="O15" s="17">
        <f t="shared" si="6" ref="O15:O25">(N15+L15+J15)/3</f>
        <v>0.585858585858586</v>
      </c>
      <c r="P15" s="4"/>
      <c r="Q15" s="4"/>
      <c r="R15" s="4" t="s">
        <v>25</v>
      </c>
      <c r="S15" s="4" t="s">
        <v>25</v>
      </c>
      <c r="T15" s="4" t="s">
        <v>25</v>
      </c>
    </row>
    <row r="16" spans="8:8">
      <c r="A16" s="4" t="s">
        <v>23</v>
      </c>
      <c r="B16" s="18"/>
      <c r="C16" s="4">
        <v>1750222.0</v>
      </c>
      <c r="D16" s="4">
        <v>31.0</v>
      </c>
      <c r="E16" s="4"/>
      <c r="F16" s="16">
        <f t="shared" si="0"/>
        <v>0.0</v>
      </c>
      <c r="G16" s="4"/>
      <c r="H16" s="16">
        <f t="shared" si="1"/>
        <v>0.0</v>
      </c>
      <c r="I16" s="4">
        <v>29.0</v>
      </c>
      <c r="J16" s="17">
        <f t="shared" si="2"/>
        <v>0.9354838709677419</v>
      </c>
      <c r="K16" s="4">
        <v>22.0</v>
      </c>
      <c r="L16" s="17">
        <f t="shared" si="4"/>
        <v>0.7096774193548387</v>
      </c>
      <c r="M16" s="4">
        <v>24.0</v>
      </c>
      <c r="N16" s="17">
        <f t="shared" si="5"/>
        <v>0.7741935483870968</v>
      </c>
      <c r="O16" s="17">
        <v>0.80655</v>
      </c>
      <c r="P16" s="4"/>
      <c r="Q16" s="4"/>
      <c r="R16" s="4" t="s">
        <v>25</v>
      </c>
      <c r="S16" s="4" t="s">
        <v>25</v>
      </c>
      <c r="T16" s="4" t="s">
        <v>25</v>
      </c>
    </row>
    <row r="17" spans="8:8">
      <c r="A17" s="4" t="s">
        <v>23</v>
      </c>
      <c r="B17" s="10"/>
      <c r="C17" s="4">
        <v>1750225.0</v>
      </c>
      <c r="D17" s="4">
        <v>30.0</v>
      </c>
      <c r="E17" s="4"/>
      <c r="F17" s="16">
        <f t="shared" si="0"/>
        <v>0.0</v>
      </c>
      <c r="G17" s="4"/>
      <c r="H17" s="16">
        <f t="shared" si="1"/>
        <v>0.0</v>
      </c>
      <c r="I17" s="4">
        <v>23.0</v>
      </c>
      <c r="J17" s="17">
        <f t="shared" si="2"/>
        <v>0.7666666666666667</v>
      </c>
      <c r="K17" s="4">
        <v>23.0</v>
      </c>
      <c r="L17" s="17">
        <f t="shared" si="4"/>
        <v>0.7666666666666667</v>
      </c>
      <c r="M17" s="4">
        <v>25.0</v>
      </c>
      <c r="N17" s="17">
        <f t="shared" si="5"/>
        <v>0.8333333333333334</v>
      </c>
      <c r="O17" s="17">
        <f t="shared" si="6"/>
        <v>0.7888888888888889</v>
      </c>
      <c r="P17" s="4"/>
      <c r="Q17" s="4"/>
      <c r="R17" s="4" t="s">
        <v>25</v>
      </c>
      <c r="S17" s="4" t="s">
        <v>25</v>
      </c>
      <c r="T17" s="4" t="s">
        <v>25</v>
      </c>
    </row>
    <row r="18" spans="8:8">
      <c r="A18" s="4" t="s">
        <v>23</v>
      </c>
      <c r="B18" s="14" t="s">
        <v>26</v>
      </c>
      <c r="C18" s="4">
        <v>1750231.0</v>
      </c>
      <c r="D18" s="4">
        <v>42.0</v>
      </c>
      <c r="E18" s="4"/>
      <c r="F18" s="16">
        <f t="shared" si="0"/>
        <v>0.0</v>
      </c>
      <c r="G18" s="4"/>
      <c r="H18" s="16">
        <f t="shared" si="1"/>
        <v>0.0</v>
      </c>
      <c r="I18" s="4">
        <v>34.0</v>
      </c>
      <c r="J18" s="17">
        <f t="shared" si="2"/>
        <v>0.8095238095238095</v>
      </c>
      <c r="K18" s="4">
        <v>21.0</v>
      </c>
      <c r="L18" s="17">
        <f t="shared" si="4"/>
        <v>0.5</v>
      </c>
      <c r="M18" s="6" t="s">
        <v>27</v>
      </c>
      <c r="N18" s="8"/>
      <c r="O18" s="17">
        <f>(L18+J18)/2</f>
        <v>0.6547619047619048</v>
      </c>
      <c r="P18" s="4"/>
      <c r="Q18" s="4"/>
      <c r="R18" s="4" t="s">
        <v>28</v>
      </c>
      <c r="S18" s="4" t="s">
        <v>29</v>
      </c>
      <c r="T18" s="4"/>
    </row>
    <row r="19" spans="8:8">
      <c r="A19" s="4" t="s">
        <v>23</v>
      </c>
      <c r="B19" s="10"/>
      <c r="C19" s="4">
        <v>1750232.0</v>
      </c>
      <c r="D19" s="4">
        <v>42.0</v>
      </c>
      <c r="E19" s="4"/>
      <c r="F19" s="16">
        <f t="shared" si="0"/>
        <v>0.0</v>
      </c>
      <c r="G19" s="4"/>
      <c r="H19" s="16">
        <f t="shared" si="1"/>
        <v>0.0</v>
      </c>
      <c r="I19" s="4">
        <v>27.0</v>
      </c>
      <c r="J19" s="17">
        <f t="shared" si="2"/>
        <v>0.6428571428571429</v>
      </c>
      <c r="K19" s="4">
        <v>13.0</v>
      </c>
      <c r="L19" s="17">
        <f t="shared" si="4"/>
        <v>0.30952380952380953</v>
      </c>
      <c r="M19" s="4">
        <v>22.0</v>
      </c>
      <c r="N19" s="17">
        <f t="shared" si="7" ref="N19:N25">M19/D19</f>
        <v>0.5238095238095238</v>
      </c>
      <c r="O19" s="17">
        <f t="shared" si="6"/>
        <v>0.4920634920634921</v>
      </c>
      <c r="P19" s="4"/>
      <c r="Q19" s="4"/>
      <c r="R19" s="4" t="s">
        <v>28</v>
      </c>
      <c r="S19" s="4" t="s">
        <v>29</v>
      </c>
      <c r="T19" s="4" t="s">
        <v>25</v>
      </c>
    </row>
    <row r="20" spans="8:8">
      <c r="A20" s="4" t="s">
        <v>23</v>
      </c>
      <c r="B20" s="14" t="s">
        <v>30</v>
      </c>
      <c r="C20" s="4">
        <v>1750241.0</v>
      </c>
      <c r="D20" s="4">
        <v>41.0</v>
      </c>
      <c r="E20" s="4"/>
      <c r="F20" s="16">
        <f t="shared" si="0"/>
        <v>0.0</v>
      </c>
      <c r="G20" s="4"/>
      <c r="H20" s="16">
        <f t="shared" si="1"/>
        <v>0.0</v>
      </c>
      <c r="I20" s="4">
        <v>24.0</v>
      </c>
      <c r="J20" s="17">
        <f t="shared" si="2"/>
        <v>0.5853658536585366</v>
      </c>
      <c r="K20" s="4">
        <v>26.0</v>
      </c>
      <c r="L20" s="17">
        <f t="shared" si="4"/>
        <v>0.6341463414634146</v>
      </c>
      <c r="M20" s="4">
        <v>28.0</v>
      </c>
      <c r="N20" s="17">
        <f t="shared" si="7"/>
        <v>0.6829268292682927</v>
      </c>
      <c r="O20" s="17">
        <f t="shared" si="6"/>
        <v>0.6341463414634146</v>
      </c>
      <c r="P20" s="4"/>
      <c r="Q20" s="4"/>
      <c r="R20" s="4" t="s">
        <v>28</v>
      </c>
      <c r="S20" s="4" t="s">
        <v>25</v>
      </c>
      <c r="T20" s="4" t="s">
        <v>25</v>
      </c>
    </row>
    <row r="21" spans="8:8">
      <c r="A21" s="4" t="s">
        <v>23</v>
      </c>
      <c r="B21" s="10"/>
      <c r="C21" s="4">
        <v>1750242.0</v>
      </c>
      <c r="D21" s="4">
        <v>38.0</v>
      </c>
      <c r="E21" s="4"/>
      <c r="F21" s="16">
        <f t="shared" si="0"/>
        <v>0.0</v>
      </c>
      <c r="G21" s="4"/>
      <c r="H21" s="16">
        <f t="shared" si="1"/>
        <v>0.0</v>
      </c>
      <c r="I21" s="4">
        <v>27.0</v>
      </c>
      <c r="J21" s="17">
        <f t="shared" si="2"/>
        <v>0.7105263157894737</v>
      </c>
      <c r="K21" s="4">
        <v>30.0</v>
      </c>
      <c r="L21" s="17">
        <f t="shared" si="4"/>
        <v>0.7894736842105263</v>
      </c>
      <c r="M21" s="4">
        <v>30.0</v>
      </c>
      <c r="N21" s="17">
        <f t="shared" si="7"/>
        <v>0.7894736842105263</v>
      </c>
      <c r="O21" s="17">
        <f t="shared" si="6"/>
        <v>0.7631578947368421</v>
      </c>
      <c r="P21" s="4"/>
      <c r="Q21" s="4"/>
      <c r="R21" s="4" t="s">
        <v>28</v>
      </c>
      <c r="S21" s="4" t="s">
        <v>25</v>
      </c>
      <c r="T21" s="4" t="s">
        <v>25</v>
      </c>
    </row>
    <row r="22" spans="8:8">
      <c r="A22" s="4" t="s">
        <v>23</v>
      </c>
      <c r="B22" s="14" t="s">
        <v>31</v>
      </c>
      <c r="C22" s="4">
        <v>1750251.0</v>
      </c>
      <c r="D22" s="4">
        <v>42.0</v>
      </c>
      <c r="E22" s="4"/>
      <c r="F22" s="16">
        <f t="shared" si="0"/>
        <v>0.0</v>
      </c>
      <c r="G22" s="4"/>
      <c r="H22" s="16">
        <f t="shared" si="1"/>
        <v>0.0</v>
      </c>
      <c r="I22" s="4">
        <v>35.0</v>
      </c>
      <c r="J22" s="17">
        <f t="shared" si="2"/>
        <v>0.8333333333333334</v>
      </c>
      <c r="K22" s="4">
        <v>27.0</v>
      </c>
      <c r="L22" s="17">
        <f t="shared" si="4"/>
        <v>0.6428571428571429</v>
      </c>
      <c r="M22" s="4">
        <v>28.0</v>
      </c>
      <c r="N22" s="17">
        <f t="shared" si="7"/>
        <v>0.6666666666666666</v>
      </c>
      <c r="O22" s="17">
        <f t="shared" si="6"/>
        <v>0.7142857142857143</v>
      </c>
      <c r="P22" s="4"/>
      <c r="Q22" s="4"/>
      <c r="R22" s="4" t="s">
        <v>28</v>
      </c>
      <c r="S22" s="4" t="s">
        <v>29</v>
      </c>
      <c r="T22" s="4" t="s">
        <v>29</v>
      </c>
    </row>
    <row r="23" spans="8:8">
      <c r="A23" s="4" t="s">
        <v>23</v>
      </c>
      <c r="B23" s="10"/>
      <c r="C23" s="4">
        <v>1750252.0</v>
      </c>
      <c r="D23" s="4">
        <v>38.0</v>
      </c>
      <c r="E23" s="4"/>
      <c r="F23" s="16">
        <f t="shared" si="0"/>
        <v>0.0</v>
      </c>
      <c r="G23" s="4"/>
      <c r="H23" s="16">
        <f t="shared" si="1"/>
        <v>0.0</v>
      </c>
      <c r="I23" s="4">
        <v>20.0</v>
      </c>
      <c r="J23" s="17">
        <f t="shared" si="2"/>
        <v>0.5263157894736842</v>
      </c>
      <c r="K23" s="4">
        <v>28.0</v>
      </c>
      <c r="L23" s="17">
        <f t="shared" si="4"/>
        <v>0.7368421052631579</v>
      </c>
      <c r="M23" s="4">
        <v>25.0</v>
      </c>
      <c r="N23" s="17">
        <f t="shared" si="7"/>
        <v>0.6578947368421053</v>
      </c>
      <c r="O23" s="17">
        <f t="shared" si="6"/>
        <v>0.6403508771929824</v>
      </c>
      <c r="P23" s="4"/>
      <c r="Q23" s="4"/>
      <c r="R23" s="4" t="s">
        <v>25</v>
      </c>
      <c r="S23" s="4" t="s">
        <v>29</v>
      </c>
      <c r="T23" s="4" t="s">
        <v>29</v>
      </c>
    </row>
    <row r="24" spans="8:8">
      <c r="A24" s="4" t="s">
        <v>23</v>
      </c>
      <c r="B24" s="14" t="s">
        <v>32</v>
      </c>
      <c r="C24" s="4">
        <v>1750261.0</v>
      </c>
      <c r="D24" s="4">
        <v>44.0</v>
      </c>
      <c r="E24" s="4"/>
      <c r="F24" s="16">
        <f t="shared" si="0"/>
        <v>0.0</v>
      </c>
      <c r="G24" s="4"/>
      <c r="H24" s="16">
        <f t="shared" si="1"/>
        <v>0.0</v>
      </c>
      <c r="I24" s="4">
        <v>37.0</v>
      </c>
      <c r="J24" s="17">
        <f t="shared" si="2"/>
        <v>0.8409090909090909</v>
      </c>
      <c r="K24" s="4">
        <v>30.0</v>
      </c>
      <c r="L24" s="17">
        <f t="shared" si="4"/>
        <v>0.6818181818181818</v>
      </c>
      <c r="M24" s="4">
        <v>32.0</v>
      </c>
      <c r="N24" s="17">
        <f t="shared" si="7"/>
        <v>0.7272727272727273</v>
      </c>
      <c r="O24" s="17">
        <f t="shared" si="6"/>
        <v>0.75</v>
      </c>
      <c r="P24" s="4"/>
      <c r="Q24" s="4"/>
      <c r="R24" s="4" t="s">
        <v>29</v>
      </c>
      <c r="S24" s="4" t="s">
        <v>29</v>
      </c>
      <c r="T24" s="4" t="s">
        <v>28</v>
      </c>
    </row>
    <row r="25" spans="8:8">
      <c r="A25" s="4" t="s">
        <v>23</v>
      </c>
      <c r="B25" s="10"/>
      <c r="C25" s="4">
        <v>1750262.0</v>
      </c>
      <c r="D25" s="4">
        <v>43.0</v>
      </c>
      <c r="E25" s="4"/>
      <c r="F25" s="16">
        <f t="shared" si="0"/>
        <v>0.0</v>
      </c>
      <c r="G25" s="4"/>
      <c r="H25" s="16">
        <f t="shared" si="1"/>
        <v>0.0</v>
      </c>
      <c r="I25" s="4">
        <v>33.0</v>
      </c>
      <c r="J25" s="17">
        <f t="shared" si="2"/>
        <v>0.7674418604651163</v>
      </c>
      <c r="K25" s="4">
        <v>32.0</v>
      </c>
      <c r="L25" s="17">
        <f t="shared" si="4"/>
        <v>0.7441860465116279</v>
      </c>
      <c r="M25" s="4">
        <v>33.0</v>
      </c>
      <c r="N25" s="17">
        <f t="shared" si="7"/>
        <v>0.7674418604651163</v>
      </c>
      <c r="O25" s="17">
        <f t="shared" si="6"/>
        <v>0.7596899224806202</v>
      </c>
      <c r="P25" s="4"/>
      <c r="Q25" s="4"/>
      <c r="R25" s="4" t="s">
        <v>25</v>
      </c>
      <c r="S25" s="4" t="s">
        <v>29</v>
      </c>
      <c r="T25" s="4" t="s">
        <v>28</v>
      </c>
    </row>
    <row r="26" spans="8:8">
      <c r="A26" s="4" t="s">
        <v>33</v>
      </c>
      <c r="B26" s="14" t="s">
        <v>34</v>
      </c>
      <c r="C26" s="4">
        <v>1750311.0</v>
      </c>
      <c r="D26" s="4">
        <v>36.0</v>
      </c>
      <c r="E26" s="4"/>
      <c r="F26" s="16">
        <f t="shared" si="0"/>
        <v>0.0</v>
      </c>
      <c r="G26" s="4"/>
      <c r="H26" s="16">
        <f t="shared" si="1"/>
        <v>0.0</v>
      </c>
      <c r="I26" s="4"/>
      <c r="J26" s="17">
        <f t="shared" si="2"/>
        <v>0.0</v>
      </c>
      <c r="K26" s="15" t="s">
        <v>17</v>
      </c>
      <c r="L26" s="19">
        <v>0.0</v>
      </c>
      <c r="M26" s="20" t="s">
        <v>17</v>
      </c>
      <c r="N26" s="21">
        <v>0.0</v>
      </c>
      <c r="O26" s="21">
        <f>(N26+J26+F26)/3</f>
        <v>0.0</v>
      </c>
      <c r="P26" s="4"/>
      <c r="Q26" s="4"/>
      <c r="R26" s="4"/>
      <c r="S26" s="4"/>
      <c r="T26" s="4"/>
    </row>
    <row r="27" spans="8:8">
      <c r="A27" s="4" t="s">
        <v>33</v>
      </c>
      <c r="B27" s="18"/>
      <c r="C27" s="4">
        <v>1750312.0</v>
      </c>
      <c r="D27" s="4">
        <v>39.0</v>
      </c>
      <c r="E27" s="4"/>
      <c r="F27" s="16">
        <f t="shared" si="0"/>
        <v>0.0</v>
      </c>
      <c r="G27" s="4"/>
      <c r="H27" s="16">
        <f t="shared" si="1"/>
        <v>0.0</v>
      </c>
      <c r="I27" s="4"/>
      <c r="J27" s="17">
        <f t="shared" si="2"/>
        <v>0.0</v>
      </c>
      <c r="K27" s="15"/>
      <c r="L27" s="19">
        <f t="shared" si="8" ref="L27:L33">K27/D27</f>
        <v>0.0</v>
      </c>
      <c r="M27" s="22"/>
      <c r="N27" s="21">
        <f t="shared" si="9" ref="N27:N33">M27/D27</f>
        <v>0.0</v>
      </c>
      <c r="O27" s="21">
        <f>(N27+J27+F27)/3</f>
        <v>0.0</v>
      </c>
      <c r="P27" s="4"/>
      <c r="Q27" s="4"/>
      <c r="R27" s="4"/>
      <c r="S27" s="4"/>
      <c r="T27" s="4"/>
    </row>
    <row r="28" spans="8:8">
      <c r="A28" s="4" t="s">
        <v>33</v>
      </c>
      <c r="B28" s="10"/>
      <c r="C28" s="4">
        <v>1750313.0</v>
      </c>
      <c r="D28" s="4">
        <v>43.0</v>
      </c>
      <c r="E28" s="4"/>
      <c r="F28" s="16">
        <f t="shared" si="0"/>
        <v>0.0</v>
      </c>
      <c r="G28" s="4"/>
      <c r="H28" s="16">
        <f t="shared" si="1"/>
        <v>0.0</v>
      </c>
      <c r="I28" s="4"/>
      <c r="J28" s="17">
        <f t="shared" si="2"/>
        <v>0.0</v>
      </c>
      <c r="K28" s="15"/>
      <c r="L28" s="19">
        <f t="shared" si="8"/>
        <v>0.0</v>
      </c>
      <c r="M28" s="22"/>
      <c r="N28" s="21">
        <f t="shared" si="9"/>
        <v>0.0</v>
      </c>
      <c r="O28" s="21">
        <f>(N28+J28+H28+F28)/4</f>
        <v>0.0</v>
      </c>
      <c r="P28" s="4"/>
      <c r="Q28" s="4"/>
      <c r="R28" s="4"/>
      <c r="S28" s="4"/>
      <c r="T28" s="4"/>
    </row>
    <row r="29" spans="8:8">
      <c r="A29" s="4" t="s">
        <v>33</v>
      </c>
      <c r="B29" s="14" t="s">
        <v>35</v>
      </c>
      <c r="C29" s="4">
        <v>1750321.0</v>
      </c>
      <c r="D29" s="4">
        <v>48.0</v>
      </c>
      <c r="E29" s="4"/>
      <c r="F29" s="16">
        <f t="shared" si="0"/>
        <v>0.0</v>
      </c>
      <c r="G29" s="4"/>
      <c r="H29" s="16">
        <f t="shared" si="1"/>
        <v>0.0</v>
      </c>
      <c r="I29" s="4"/>
      <c r="J29" s="17">
        <f t="shared" si="2"/>
        <v>0.0</v>
      </c>
      <c r="K29" s="15"/>
      <c r="L29" s="19">
        <f t="shared" si="8"/>
        <v>0.0</v>
      </c>
      <c r="M29" s="22"/>
      <c r="N29" s="21">
        <f t="shared" si="9"/>
        <v>0.0</v>
      </c>
      <c r="O29" s="21">
        <f>(N29+L29+J29+H29)/4</f>
        <v>0.0</v>
      </c>
      <c r="P29" s="4"/>
      <c r="Q29" s="4"/>
      <c r="R29" s="4"/>
      <c r="S29" s="4"/>
      <c r="T29" s="4"/>
    </row>
    <row r="30" spans="8:8">
      <c r="A30" s="4" t="s">
        <v>33</v>
      </c>
      <c r="B30" s="18"/>
      <c r="C30" s="4">
        <v>1750322.0</v>
      </c>
      <c r="D30" s="4">
        <v>44.0</v>
      </c>
      <c r="E30" s="4"/>
      <c r="F30" s="16">
        <f t="shared" si="0"/>
        <v>0.0</v>
      </c>
      <c r="G30" s="4"/>
      <c r="H30" s="16">
        <f t="shared" si="1"/>
        <v>0.0</v>
      </c>
      <c r="I30" s="4"/>
      <c r="J30" s="17">
        <f t="shared" si="2"/>
        <v>0.0</v>
      </c>
      <c r="K30" s="15"/>
      <c r="L30" s="19">
        <f t="shared" si="8"/>
        <v>0.0</v>
      </c>
      <c r="M30" s="22"/>
      <c r="N30" s="21">
        <f t="shared" si="9"/>
        <v>0.0</v>
      </c>
      <c r="O30" s="21">
        <f>(N30+L30+J30+H30+F30)/5</f>
        <v>0.0</v>
      </c>
      <c r="P30" s="4"/>
      <c r="Q30" s="4"/>
      <c r="R30" s="4"/>
      <c r="S30" s="4"/>
      <c r="T30" s="4"/>
    </row>
    <row r="31" spans="8:8">
      <c r="A31" s="4" t="s">
        <v>33</v>
      </c>
      <c r="B31" s="10"/>
      <c r="C31" s="4">
        <v>1750325.0</v>
      </c>
      <c r="D31" s="4">
        <v>25.0</v>
      </c>
      <c r="E31" s="4"/>
      <c r="F31" s="16">
        <f t="shared" si="0"/>
        <v>0.0</v>
      </c>
      <c r="G31" s="4"/>
      <c r="H31" s="16">
        <f t="shared" si="1"/>
        <v>0.0</v>
      </c>
      <c r="I31" s="4"/>
      <c r="J31" s="17">
        <f t="shared" si="2"/>
        <v>0.0</v>
      </c>
      <c r="K31" s="15"/>
      <c r="L31" s="19">
        <f t="shared" si="8"/>
        <v>0.0</v>
      </c>
      <c r="M31" s="22"/>
      <c r="N31" s="21">
        <f t="shared" si="9"/>
        <v>0.0</v>
      </c>
      <c r="O31" s="21">
        <f>(N31+L31+J31+F31)/4</f>
        <v>0.0</v>
      </c>
      <c r="P31" s="4"/>
      <c r="Q31" s="4"/>
      <c r="R31" s="4"/>
      <c r="S31" s="4"/>
      <c r="T31" s="4"/>
    </row>
    <row r="32" spans="8:8">
      <c r="A32" s="4" t="s">
        <v>33</v>
      </c>
      <c r="B32" s="14" t="s">
        <v>36</v>
      </c>
      <c r="C32" s="4">
        <v>1750331.0</v>
      </c>
      <c r="D32" s="4">
        <v>40.0</v>
      </c>
      <c r="E32" s="4"/>
      <c r="F32" s="16">
        <f t="shared" si="0"/>
        <v>0.0</v>
      </c>
      <c r="G32" s="4"/>
      <c r="H32" s="16">
        <f t="shared" si="1"/>
        <v>0.0</v>
      </c>
      <c r="I32" s="4"/>
      <c r="J32" s="17">
        <f t="shared" si="2"/>
        <v>0.0</v>
      </c>
      <c r="K32" s="15"/>
      <c r="L32" s="19">
        <f t="shared" si="8"/>
        <v>0.0</v>
      </c>
      <c r="M32" s="22"/>
      <c r="N32" s="21">
        <f t="shared" si="9"/>
        <v>0.0</v>
      </c>
      <c r="O32" s="21">
        <f>(N32+L32+H32+F32)/4</f>
        <v>0.0</v>
      </c>
      <c r="P32" s="4"/>
      <c r="Q32" s="4"/>
      <c r="R32" s="4"/>
      <c r="S32" s="4"/>
      <c r="T32" s="4"/>
    </row>
    <row r="33" spans="8:8">
      <c r="A33" s="4" t="s">
        <v>33</v>
      </c>
      <c r="B33" s="10"/>
      <c r="C33" s="4">
        <v>1750332.0</v>
      </c>
      <c r="D33" s="4">
        <v>41.0</v>
      </c>
      <c r="E33" s="4"/>
      <c r="F33" s="16">
        <f t="shared" si="0"/>
        <v>0.0</v>
      </c>
      <c r="G33" s="4"/>
      <c r="H33" s="16">
        <f t="shared" si="1"/>
        <v>0.0</v>
      </c>
      <c r="I33" s="4"/>
      <c r="J33" s="17">
        <f t="shared" si="2"/>
        <v>0.0</v>
      </c>
      <c r="K33" s="15"/>
      <c r="L33" s="19">
        <f t="shared" si="8"/>
        <v>0.0</v>
      </c>
      <c r="M33" s="23"/>
      <c r="N33" s="21">
        <f t="shared" si="9"/>
        <v>0.0</v>
      </c>
      <c r="O33" s="21">
        <f>(N33+L33+H33+F33)/4</f>
        <v>0.0</v>
      </c>
      <c r="P33" s="4"/>
      <c r="Q33" s="4"/>
      <c r="R33" s="4"/>
      <c r="S33" s="4"/>
      <c r="T33" s="4"/>
    </row>
    <row r="34" spans="8:8">
      <c r="A34" s="4" t="s">
        <v>37</v>
      </c>
      <c r="B34" s="14" t="s">
        <v>38</v>
      </c>
      <c r="C34" s="4">
        <v>1750411.0</v>
      </c>
      <c r="D34" s="4">
        <v>46.0</v>
      </c>
      <c r="E34" s="4"/>
      <c r="F34" s="16">
        <f t="shared" si="0"/>
        <v>0.0</v>
      </c>
      <c r="G34" s="4"/>
      <c r="H34" s="16">
        <f t="shared" si="1"/>
        <v>0.0</v>
      </c>
      <c r="I34" s="4"/>
      <c r="J34" s="17">
        <f t="shared" si="2"/>
        <v>0.0</v>
      </c>
      <c r="K34" s="14" t="s">
        <v>17</v>
      </c>
      <c r="L34" s="17">
        <v>0.0</v>
      </c>
      <c r="M34" s="14" t="s">
        <v>17</v>
      </c>
      <c r="N34" s="17">
        <v>0.0</v>
      </c>
      <c r="O34" s="17">
        <v>0.0</v>
      </c>
      <c r="P34" s="4"/>
      <c r="Q34" s="4"/>
      <c r="R34" s="4"/>
      <c r="S34" s="4"/>
      <c r="T34" s="4"/>
    </row>
    <row r="35" spans="8:8">
      <c r="A35" s="4" t="s">
        <v>37</v>
      </c>
      <c r="B35" s="10"/>
      <c r="C35" s="4">
        <v>1750412.0</v>
      </c>
      <c r="D35" s="4">
        <v>45.0</v>
      </c>
      <c r="E35" s="4"/>
      <c r="F35" s="16">
        <f t="shared" si="0"/>
        <v>0.0</v>
      </c>
      <c r="G35" s="4"/>
      <c r="H35" s="16">
        <f t="shared" si="1"/>
        <v>0.0</v>
      </c>
      <c r="I35" s="4"/>
      <c r="J35" s="17">
        <f t="shared" si="2"/>
        <v>0.0</v>
      </c>
      <c r="K35" s="18"/>
      <c r="L35" s="17">
        <f t="shared" si="10" ref="L35:L42">K35/D35</f>
        <v>0.0</v>
      </c>
      <c r="M35" s="18"/>
      <c r="N35" s="17">
        <f t="shared" si="11" ref="N35:N46">M35/D35</f>
        <v>0.0</v>
      </c>
      <c r="O35" s="17">
        <f t="shared" si="12" ref="O35:O42">(N35+L35+J35+H35+F35)/5</f>
        <v>0.0</v>
      </c>
      <c r="P35" s="4"/>
      <c r="Q35" s="4"/>
      <c r="R35" s="4"/>
      <c r="S35" s="4"/>
      <c r="T35" s="4"/>
    </row>
    <row r="36" spans="8:8">
      <c r="A36" s="4" t="s">
        <v>37</v>
      </c>
      <c r="B36" s="14" t="s">
        <v>39</v>
      </c>
      <c r="C36" s="4">
        <v>1750421.0</v>
      </c>
      <c r="D36" s="4">
        <v>45.0</v>
      </c>
      <c r="E36" s="4"/>
      <c r="F36" s="16">
        <f t="shared" si="0"/>
        <v>0.0</v>
      </c>
      <c r="G36" s="4"/>
      <c r="H36" s="16">
        <f t="shared" si="1"/>
        <v>0.0</v>
      </c>
      <c r="I36" s="4"/>
      <c r="J36" s="17">
        <f t="shared" si="2"/>
        <v>0.0</v>
      </c>
      <c r="K36" s="18"/>
      <c r="L36" s="17">
        <f t="shared" si="10"/>
        <v>0.0</v>
      </c>
      <c r="M36" s="18"/>
      <c r="N36" s="17">
        <f t="shared" si="11"/>
        <v>0.0</v>
      </c>
      <c r="O36" s="17">
        <f t="shared" si="12"/>
        <v>0.0</v>
      </c>
      <c r="P36" s="4"/>
      <c r="Q36" s="4"/>
      <c r="R36" s="4"/>
      <c r="S36" s="4"/>
      <c r="T36" s="4"/>
    </row>
    <row r="37" spans="8:8">
      <c r="A37" s="4" t="s">
        <v>37</v>
      </c>
      <c r="B37" s="18"/>
      <c r="C37" s="4">
        <v>1750422.0</v>
      </c>
      <c r="D37" s="4">
        <v>45.0</v>
      </c>
      <c r="E37" s="4"/>
      <c r="F37" s="16">
        <f t="shared" si="0"/>
        <v>0.0</v>
      </c>
      <c r="G37" s="4"/>
      <c r="H37" s="16">
        <f t="shared" si="1"/>
        <v>0.0</v>
      </c>
      <c r="I37" s="4"/>
      <c r="J37" s="17">
        <f t="shared" si="2"/>
        <v>0.0</v>
      </c>
      <c r="K37" s="18"/>
      <c r="L37" s="17">
        <f t="shared" si="10"/>
        <v>0.0</v>
      </c>
      <c r="M37" s="18"/>
      <c r="N37" s="17">
        <f t="shared" si="11"/>
        <v>0.0</v>
      </c>
      <c r="O37" s="17">
        <f t="shared" si="12"/>
        <v>0.0</v>
      </c>
      <c r="P37" s="4"/>
      <c r="Q37" s="4"/>
      <c r="R37" s="4"/>
      <c r="S37" s="4"/>
      <c r="T37" s="4"/>
    </row>
    <row r="38" spans="8:8">
      <c r="A38" s="4" t="s">
        <v>37</v>
      </c>
      <c r="B38" s="10"/>
      <c r="C38" s="4">
        <v>1750423.0</v>
      </c>
      <c r="D38" s="4">
        <v>44.0</v>
      </c>
      <c r="E38" s="4"/>
      <c r="F38" s="16">
        <f t="shared" si="0"/>
        <v>0.0</v>
      </c>
      <c r="G38" s="4"/>
      <c r="H38" s="16">
        <f t="shared" si="1"/>
        <v>0.0</v>
      </c>
      <c r="I38" s="4"/>
      <c r="J38" s="17">
        <f t="shared" si="2"/>
        <v>0.0</v>
      </c>
      <c r="K38" s="18"/>
      <c r="L38" s="17">
        <f t="shared" si="10"/>
        <v>0.0</v>
      </c>
      <c r="M38" s="18"/>
      <c r="N38" s="17">
        <f t="shared" si="11"/>
        <v>0.0</v>
      </c>
      <c r="O38" s="17">
        <f t="shared" si="12"/>
        <v>0.0</v>
      </c>
      <c r="P38" s="4"/>
      <c r="Q38" s="4"/>
      <c r="R38" s="4"/>
      <c r="S38" s="4"/>
      <c r="T38" s="4"/>
    </row>
    <row r="39" spans="8:8">
      <c r="A39" s="4" t="s">
        <v>37</v>
      </c>
      <c r="B39" s="14" t="s">
        <v>40</v>
      </c>
      <c r="C39" s="4">
        <v>1750431.0</v>
      </c>
      <c r="D39" s="4">
        <v>43.0</v>
      </c>
      <c r="E39" s="4"/>
      <c r="F39" s="16">
        <f t="shared" si="0"/>
        <v>0.0</v>
      </c>
      <c r="G39" s="4"/>
      <c r="H39" s="16">
        <f t="shared" si="1"/>
        <v>0.0</v>
      </c>
      <c r="I39" s="4"/>
      <c r="J39" s="17">
        <f t="shared" si="2"/>
        <v>0.0</v>
      </c>
      <c r="K39" s="18"/>
      <c r="L39" s="17">
        <f t="shared" si="10"/>
        <v>0.0</v>
      </c>
      <c r="M39" s="18"/>
      <c r="N39" s="17">
        <f t="shared" si="11"/>
        <v>0.0</v>
      </c>
      <c r="O39" s="17">
        <f t="shared" si="12"/>
        <v>0.0</v>
      </c>
      <c r="P39" s="4"/>
      <c r="Q39" s="4"/>
      <c r="R39" s="4"/>
      <c r="S39" s="4"/>
      <c r="T39" s="4"/>
    </row>
    <row r="40" spans="8:8">
      <c r="A40" s="4" t="s">
        <v>37</v>
      </c>
      <c r="B40" s="10"/>
      <c r="C40" s="4">
        <v>1750432.0</v>
      </c>
      <c r="D40" s="4">
        <v>45.0</v>
      </c>
      <c r="E40" s="4"/>
      <c r="F40" s="16">
        <f t="shared" si="0"/>
        <v>0.0</v>
      </c>
      <c r="G40" s="4"/>
      <c r="H40" s="16">
        <f t="shared" si="1"/>
        <v>0.0</v>
      </c>
      <c r="I40" s="4"/>
      <c r="J40" s="17">
        <f t="shared" si="2"/>
        <v>0.0</v>
      </c>
      <c r="K40" s="18"/>
      <c r="L40" s="17">
        <f t="shared" si="10"/>
        <v>0.0</v>
      </c>
      <c r="M40" s="18"/>
      <c r="N40" s="17">
        <f t="shared" si="11"/>
        <v>0.0</v>
      </c>
      <c r="O40" s="17">
        <f t="shared" si="12"/>
        <v>0.0</v>
      </c>
      <c r="P40" s="4"/>
      <c r="Q40" s="4"/>
      <c r="R40" s="4"/>
      <c r="S40" s="4"/>
      <c r="T40" s="4"/>
    </row>
    <row r="41" spans="8:8">
      <c r="A41" s="4" t="s">
        <v>37</v>
      </c>
      <c r="B41" s="14" t="s">
        <v>41</v>
      </c>
      <c r="C41" s="4">
        <v>1750441.0</v>
      </c>
      <c r="D41" s="4">
        <v>45.0</v>
      </c>
      <c r="E41" s="4"/>
      <c r="F41" s="16">
        <f t="shared" si="0"/>
        <v>0.0</v>
      </c>
      <c r="G41" s="4"/>
      <c r="H41" s="16">
        <f t="shared" si="1"/>
        <v>0.0</v>
      </c>
      <c r="I41" s="4"/>
      <c r="J41" s="17">
        <f t="shared" si="2"/>
        <v>0.0</v>
      </c>
      <c r="K41" s="18"/>
      <c r="L41" s="17">
        <f t="shared" si="10"/>
        <v>0.0</v>
      </c>
      <c r="M41" s="18"/>
      <c r="N41" s="17">
        <f t="shared" si="11"/>
        <v>0.0</v>
      </c>
      <c r="O41" s="17">
        <f t="shared" si="12"/>
        <v>0.0</v>
      </c>
      <c r="P41" s="4"/>
      <c r="Q41" s="4"/>
      <c r="R41" s="4"/>
      <c r="S41" s="4"/>
      <c r="T41" s="4"/>
    </row>
    <row r="42" spans="8:8">
      <c r="A42" s="4" t="s">
        <v>37</v>
      </c>
      <c r="B42" s="10"/>
      <c r="C42" s="4">
        <v>1750442.0</v>
      </c>
      <c r="D42" s="4">
        <v>47.0</v>
      </c>
      <c r="E42" s="4"/>
      <c r="F42" s="16">
        <f t="shared" si="0"/>
        <v>0.0</v>
      </c>
      <c r="G42" s="4"/>
      <c r="H42" s="16">
        <f t="shared" si="1"/>
        <v>0.0</v>
      </c>
      <c r="I42" s="4"/>
      <c r="J42" s="17">
        <f t="shared" si="2"/>
        <v>0.0</v>
      </c>
      <c r="K42" s="10"/>
      <c r="L42" s="17">
        <f t="shared" si="10"/>
        <v>0.0</v>
      </c>
      <c r="M42" s="10"/>
      <c r="N42" s="17">
        <f t="shared" si="11"/>
        <v>0.0</v>
      </c>
      <c r="O42" s="17">
        <f t="shared" si="12"/>
        <v>0.0</v>
      </c>
      <c r="P42" s="4"/>
      <c r="Q42" s="4"/>
      <c r="R42" s="4"/>
      <c r="S42" s="4"/>
      <c r="T42" s="4"/>
    </row>
    <row r="43" spans="8:8">
      <c r="A43" s="4" t="s">
        <v>42</v>
      </c>
      <c r="B43" s="4" t="s">
        <v>43</v>
      </c>
      <c r="C43" s="4">
        <v>1750511.0</v>
      </c>
      <c r="D43" s="15">
        <v>49.0</v>
      </c>
      <c r="E43" s="15"/>
      <c r="F43" s="16">
        <f t="shared" si="0"/>
        <v>0.0</v>
      </c>
      <c r="G43" s="15"/>
      <c r="H43" s="16">
        <f t="shared" si="1"/>
        <v>0.0</v>
      </c>
      <c r="I43" s="15"/>
      <c r="J43" s="21">
        <f t="shared" si="2"/>
        <v>0.0</v>
      </c>
      <c r="K43" s="24" t="s">
        <v>44</v>
      </c>
      <c r="L43" s="19"/>
      <c r="M43" s="15">
        <v>31.0</v>
      </c>
      <c r="N43" s="21">
        <f t="shared" si="11"/>
        <v>0.6326530612244898</v>
      </c>
      <c r="O43" s="21">
        <f>(N43)/1</f>
        <v>0.6326530612244898</v>
      </c>
      <c r="P43" s="15"/>
      <c r="Q43" s="15"/>
      <c r="R43" s="15"/>
      <c r="S43" s="15"/>
      <c r="T43" s="15" t="s">
        <v>28</v>
      </c>
    </row>
    <row r="44" spans="8:8">
      <c r="A44" s="4" t="s">
        <v>42</v>
      </c>
      <c r="B44" s="10" t="s">
        <v>45</v>
      </c>
      <c r="C44" s="4">
        <v>1750512.0</v>
      </c>
      <c r="D44" s="15">
        <v>49.0</v>
      </c>
      <c r="E44" s="15"/>
      <c r="F44" s="16">
        <f t="shared" si="0"/>
        <v>0.0</v>
      </c>
      <c r="G44" s="15"/>
      <c r="H44" s="16">
        <f t="shared" si="1"/>
        <v>0.0</v>
      </c>
      <c r="I44" s="15"/>
      <c r="J44" s="21">
        <f t="shared" si="2"/>
        <v>0.0</v>
      </c>
      <c r="K44" s="15">
        <v>24.0</v>
      </c>
      <c r="L44" s="21">
        <f t="shared" si="13" ref="L44:L52">K44/D44</f>
        <v>0.4897959183673469</v>
      </c>
      <c r="M44" s="15">
        <v>34.0</v>
      </c>
      <c r="N44" s="21">
        <f t="shared" si="11"/>
        <v>0.6938775510204082</v>
      </c>
      <c r="O44" s="21">
        <f t="shared" si="14" ref="O44:O50">(L44+N44)/2</f>
        <v>0.5918367346938775</v>
      </c>
      <c r="P44" s="15"/>
      <c r="Q44" s="15"/>
      <c r="R44" s="15"/>
      <c r="S44" s="15" t="s">
        <v>25</v>
      </c>
      <c r="T44" s="15" t="s">
        <v>28</v>
      </c>
    </row>
    <row r="45" spans="8:8">
      <c r="A45" s="4" t="s">
        <v>42</v>
      </c>
      <c r="B45" s="14" t="s">
        <v>46</v>
      </c>
      <c r="C45" s="4">
        <v>1750521.0</v>
      </c>
      <c r="D45" s="15">
        <v>41.0</v>
      </c>
      <c r="E45" s="15"/>
      <c r="F45" s="16">
        <f t="shared" si="0"/>
        <v>0.0</v>
      </c>
      <c r="G45" s="15"/>
      <c r="H45" s="16">
        <f t="shared" si="1"/>
        <v>0.0</v>
      </c>
      <c r="I45" s="15"/>
      <c r="J45" s="21">
        <f t="shared" si="2"/>
        <v>0.0</v>
      </c>
      <c r="K45" s="15">
        <v>20.0</v>
      </c>
      <c r="L45" s="21">
        <f t="shared" si="13"/>
        <v>0.4878048780487805</v>
      </c>
      <c r="M45" s="15">
        <v>30.0</v>
      </c>
      <c r="N45" s="21">
        <f t="shared" si="11"/>
        <v>0.7317073170731707</v>
      </c>
      <c r="O45" s="21">
        <f t="shared" si="14"/>
        <v>0.6097560975609756</v>
      </c>
      <c r="P45" s="15"/>
      <c r="Q45" s="15"/>
      <c r="R45" s="15"/>
      <c r="S45" s="15" t="s">
        <v>28</v>
      </c>
      <c r="T45" s="15" t="s">
        <v>25</v>
      </c>
    </row>
    <row r="46" spans="8:8">
      <c r="A46" s="4" t="s">
        <v>42</v>
      </c>
      <c r="B46" s="10"/>
      <c r="C46" s="4">
        <v>1750522.0</v>
      </c>
      <c r="D46" s="15">
        <v>42.0</v>
      </c>
      <c r="E46" s="15"/>
      <c r="F46" s="16">
        <f t="shared" si="0"/>
        <v>0.0</v>
      </c>
      <c r="G46" s="15"/>
      <c r="H46" s="16">
        <f t="shared" si="1"/>
        <v>0.0</v>
      </c>
      <c r="I46" s="15"/>
      <c r="J46" s="21">
        <f t="shared" si="2"/>
        <v>0.0</v>
      </c>
      <c r="K46" s="24" t="s">
        <v>47</v>
      </c>
      <c r="L46" s="19"/>
      <c r="M46" s="15">
        <v>30.0</v>
      </c>
      <c r="N46" s="21">
        <f t="shared" si="11"/>
        <v>0.7142857142857143</v>
      </c>
      <c r="O46" s="21">
        <f>(N46)/1</f>
        <v>0.7142857142857143</v>
      </c>
      <c r="P46" s="15"/>
      <c r="Q46" s="15"/>
      <c r="R46" s="15"/>
      <c r="S46" s="15"/>
      <c r="T46" s="15" t="s">
        <v>25</v>
      </c>
    </row>
    <row r="47" spans="8:8">
      <c r="A47" s="4" t="s">
        <v>42</v>
      </c>
      <c r="B47" s="14" t="s">
        <v>48</v>
      </c>
      <c r="C47" s="4">
        <v>1750531.0</v>
      </c>
      <c r="D47" s="15">
        <v>31.0</v>
      </c>
      <c r="E47" s="15"/>
      <c r="F47" s="16">
        <f t="shared" si="0"/>
        <v>0.0</v>
      </c>
      <c r="G47" s="15"/>
      <c r="H47" s="16">
        <f t="shared" si="1"/>
        <v>0.0</v>
      </c>
      <c r="I47" s="15"/>
      <c r="J47" s="21">
        <f t="shared" si="2"/>
        <v>0.0</v>
      </c>
      <c r="K47" s="15">
        <v>23.0</v>
      </c>
      <c r="L47" s="21">
        <f t="shared" si="13"/>
        <v>0.7419354838709677</v>
      </c>
      <c r="M47" s="25" t="s">
        <v>49</v>
      </c>
      <c r="N47" s="26"/>
      <c r="O47" s="21">
        <f t="shared" si="15" ref="O47:O51">(L47)/1</f>
        <v>0.7419354838709677</v>
      </c>
      <c r="P47" s="15"/>
      <c r="Q47" s="15"/>
      <c r="R47" s="15"/>
      <c r="S47" s="15" t="s">
        <v>25</v>
      </c>
      <c r="T47" s="15"/>
    </row>
    <row r="48" spans="8:8">
      <c r="A48" s="4" t="s">
        <v>42</v>
      </c>
      <c r="B48" s="10"/>
      <c r="C48" s="4">
        <v>1750532.0</v>
      </c>
      <c r="D48" s="15">
        <v>36.0</v>
      </c>
      <c r="E48" s="15"/>
      <c r="F48" s="16">
        <f t="shared" si="0"/>
        <v>0.0</v>
      </c>
      <c r="G48" s="15"/>
      <c r="H48" s="16">
        <f t="shared" si="1"/>
        <v>0.0</v>
      </c>
      <c r="I48" s="15"/>
      <c r="J48" s="21">
        <f t="shared" si="2"/>
        <v>0.0</v>
      </c>
      <c r="K48" s="15">
        <v>24.0</v>
      </c>
      <c r="L48" s="21">
        <f t="shared" si="13"/>
        <v>0.6666666666666666</v>
      </c>
      <c r="M48" s="27"/>
      <c r="N48" s="28"/>
      <c r="O48" s="21">
        <f t="shared" si="15"/>
        <v>0.6666666666666666</v>
      </c>
      <c r="P48" s="15"/>
      <c r="Q48" s="15"/>
      <c r="R48" s="15"/>
      <c r="S48" s="15" t="s">
        <v>28</v>
      </c>
      <c r="T48" s="15"/>
    </row>
    <row r="49" spans="8:8">
      <c r="A49" s="4" t="s">
        <v>42</v>
      </c>
      <c r="B49" s="14" t="s">
        <v>50</v>
      </c>
      <c r="C49" s="4">
        <v>1750541.0</v>
      </c>
      <c r="D49" s="15">
        <v>40.0</v>
      </c>
      <c r="E49" s="15"/>
      <c r="F49" s="16">
        <f t="shared" si="0"/>
        <v>0.0</v>
      </c>
      <c r="G49" s="15"/>
      <c r="H49" s="16">
        <f t="shared" si="1"/>
        <v>0.0</v>
      </c>
      <c r="I49" s="15"/>
      <c r="J49" s="21">
        <f t="shared" si="2"/>
        <v>0.0</v>
      </c>
      <c r="K49" s="15">
        <v>28.0</v>
      </c>
      <c r="L49" s="21">
        <f t="shared" si="13"/>
        <v>0.7</v>
      </c>
      <c r="M49" s="15">
        <v>32.0</v>
      </c>
      <c r="N49" s="21">
        <f>M49/D49</f>
        <v>0.8</v>
      </c>
      <c r="O49" s="21">
        <f t="shared" si="14"/>
        <v>0.75</v>
      </c>
      <c r="P49" s="15"/>
      <c r="Q49" s="15"/>
      <c r="R49" s="15"/>
      <c r="S49" s="15" t="s">
        <v>28</v>
      </c>
      <c r="T49" s="15" t="s">
        <v>51</v>
      </c>
    </row>
    <row r="50" spans="8:8">
      <c r="A50" s="4" t="s">
        <v>42</v>
      </c>
      <c r="B50" s="10"/>
      <c r="C50" s="4">
        <v>1750542.0</v>
      </c>
      <c r="D50" s="15">
        <v>39.0</v>
      </c>
      <c r="E50" s="15"/>
      <c r="F50" s="16">
        <f t="shared" si="0"/>
        <v>0.0</v>
      </c>
      <c r="G50" s="15"/>
      <c r="H50" s="16">
        <f t="shared" si="1"/>
        <v>0.0</v>
      </c>
      <c r="I50" s="15"/>
      <c r="J50" s="21">
        <f t="shared" si="2"/>
        <v>0.0</v>
      </c>
      <c r="K50" s="15">
        <v>28.0</v>
      </c>
      <c r="L50" s="21">
        <f t="shared" si="13"/>
        <v>0.717948717948718</v>
      </c>
      <c r="M50" s="15">
        <v>30.0</v>
      </c>
      <c r="N50" s="21">
        <f>M50/D50</f>
        <v>0.7692307692307693</v>
      </c>
      <c r="O50" s="21">
        <f t="shared" si="14"/>
        <v>0.7435897435897436</v>
      </c>
      <c r="P50" s="15"/>
      <c r="Q50" s="15"/>
      <c r="R50" s="15"/>
      <c r="S50" s="15" t="s">
        <v>28</v>
      </c>
      <c r="T50" s="15" t="s">
        <v>25</v>
      </c>
    </row>
    <row r="51" spans="8:8">
      <c r="A51" s="4" t="s">
        <v>42</v>
      </c>
      <c r="B51" s="4" t="s">
        <v>52</v>
      </c>
      <c r="C51" s="4">
        <v>1750525.0</v>
      </c>
      <c r="D51" s="15">
        <v>43.0</v>
      </c>
      <c r="E51" s="15"/>
      <c r="F51" s="16">
        <f t="shared" si="0"/>
        <v>0.0</v>
      </c>
      <c r="G51" s="15"/>
      <c r="H51" s="16">
        <f t="shared" si="1"/>
        <v>0.0</v>
      </c>
      <c r="I51" s="15"/>
      <c r="J51" s="21">
        <f t="shared" si="2"/>
        <v>0.0</v>
      </c>
      <c r="K51" s="15">
        <v>40.0</v>
      </c>
      <c r="L51" s="21">
        <f t="shared" si="13"/>
        <v>0.9302325581395349</v>
      </c>
      <c r="M51" s="24" t="s">
        <v>49</v>
      </c>
      <c r="N51" s="19"/>
      <c r="O51" s="21">
        <f t="shared" si="15"/>
        <v>0.9302325581395349</v>
      </c>
      <c r="P51" s="15"/>
      <c r="Q51" s="15"/>
      <c r="R51" s="15"/>
      <c r="S51" s="15" t="s">
        <v>28</v>
      </c>
      <c r="T51" s="15"/>
    </row>
    <row r="52" spans="8:8">
      <c r="A52" s="4" t="s">
        <v>53</v>
      </c>
      <c r="B52" s="4" t="s">
        <v>54</v>
      </c>
      <c r="C52" s="4">
        <v>1750611.0</v>
      </c>
      <c r="D52" s="4">
        <v>40.0</v>
      </c>
      <c r="E52" s="4"/>
      <c r="F52" s="16">
        <f t="shared" si="0"/>
        <v>0.0</v>
      </c>
      <c r="G52" s="4"/>
      <c r="H52" s="16">
        <f t="shared" si="1"/>
        <v>0.0</v>
      </c>
      <c r="I52" s="4"/>
      <c r="J52" s="17">
        <f t="shared" si="2"/>
        <v>0.0</v>
      </c>
      <c r="K52" s="4">
        <v>34.0</v>
      </c>
      <c r="L52" s="17">
        <f t="shared" si="13"/>
        <v>0.85</v>
      </c>
      <c r="M52" s="6">
        <v>36.0</v>
      </c>
      <c r="N52" s="17">
        <f>M52/D52</f>
        <v>0.9</v>
      </c>
      <c r="O52" s="17">
        <f>(L52+N52)/2</f>
        <v>0.875</v>
      </c>
      <c r="P52" s="4"/>
      <c r="Q52" s="4"/>
      <c r="R52" s="4"/>
      <c r="S52" s="4" t="s">
        <v>25</v>
      </c>
      <c r="T52" s="4" t="s">
        <v>28</v>
      </c>
    </row>
    <row r="53" spans="8:8">
      <c r="A53" s="4" t="s">
        <v>53</v>
      </c>
      <c r="B53" s="4" t="s">
        <v>55</v>
      </c>
      <c r="C53" s="4">
        <v>1750612.0</v>
      </c>
      <c r="D53" s="4">
        <v>47.0</v>
      </c>
      <c r="E53" s="4"/>
      <c r="F53" s="16">
        <f t="shared" si="0"/>
        <v>0.0</v>
      </c>
      <c r="G53" s="4"/>
      <c r="H53" s="16">
        <f t="shared" si="1"/>
        <v>0.0</v>
      </c>
      <c r="I53" s="29"/>
      <c r="J53" s="17">
        <f t="shared" si="2"/>
        <v>0.0</v>
      </c>
      <c r="K53" s="30" t="s">
        <v>44</v>
      </c>
      <c r="L53" s="31"/>
      <c r="M53" s="4">
        <v>44.0</v>
      </c>
      <c r="N53" s="17">
        <f>M53/D53</f>
        <v>0.9361702127659575</v>
      </c>
      <c r="O53" s="17">
        <f>(N53)/1</f>
        <v>0.9361702127659575</v>
      </c>
      <c r="P53" s="4"/>
      <c r="Q53" s="4"/>
      <c r="R53" s="4"/>
      <c r="S53" s="4"/>
      <c r="T53" s="4" t="s">
        <v>28</v>
      </c>
    </row>
    <row r="54" spans="8:8">
      <c r="A54" s="4" t="s">
        <v>53</v>
      </c>
      <c r="B54" s="4" t="s">
        <v>56</v>
      </c>
      <c r="C54" s="4">
        <v>1750621.0</v>
      </c>
      <c r="D54" s="4">
        <v>47.0</v>
      </c>
      <c r="E54" s="4"/>
      <c r="F54" s="16">
        <f t="shared" si="0"/>
        <v>0.0</v>
      </c>
      <c r="G54" s="4"/>
      <c r="H54" s="16">
        <f t="shared" si="1"/>
        <v>0.0</v>
      </c>
      <c r="I54" s="29"/>
      <c r="J54" s="17">
        <f t="shared" si="2"/>
        <v>0.0</v>
      </c>
      <c r="K54" s="32">
        <v>31.0</v>
      </c>
      <c r="L54" s="17">
        <f t="shared" si="16" ref="L54:L58">K54/D54</f>
        <v>0.6595744680851063</v>
      </c>
      <c r="M54" s="30" t="s">
        <v>44</v>
      </c>
      <c r="N54" s="31"/>
      <c r="O54" s="17">
        <f>L54</f>
        <v>0.6595744680851063</v>
      </c>
      <c r="P54" s="4"/>
      <c r="Q54" s="4"/>
      <c r="R54" s="4"/>
      <c r="S54" s="4" t="s">
        <v>25</v>
      </c>
      <c r="T54" s="4"/>
    </row>
    <row r="55" spans="8:8">
      <c r="A55" s="4" t="s">
        <v>53</v>
      </c>
      <c r="B55" s="4" t="s">
        <v>57</v>
      </c>
      <c r="C55" s="4">
        <v>1750622.0</v>
      </c>
      <c r="D55" s="4">
        <v>46.0</v>
      </c>
      <c r="E55" s="4"/>
      <c r="F55" s="16">
        <f t="shared" si="0"/>
        <v>0.0</v>
      </c>
      <c r="G55" s="4"/>
      <c r="H55" s="16">
        <f t="shared" si="1"/>
        <v>0.0</v>
      </c>
      <c r="I55" s="4"/>
      <c r="J55" s="17">
        <f t="shared" si="2"/>
        <v>0.0</v>
      </c>
      <c r="K55" s="30" t="s">
        <v>44</v>
      </c>
      <c r="L55" s="31"/>
      <c r="M55" s="30" t="s">
        <v>44</v>
      </c>
      <c r="N55" s="31"/>
      <c r="O55" s="17">
        <f>(N55+L55+J55+H55+F55)/5</f>
        <v>0.0</v>
      </c>
      <c r="P55" s="4"/>
      <c r="Q55" s="4"/>
      <c r="R55" s="4"/>
      <c r="S55" s="4"/>
      <c r="T55" s="4"/>
    </row>
    <row r="56" spans="8:8">
      <c r="A56" s="4" t="s">
        <v>53</v>
      </c>
      <c r="B56" s="4" t="s">
        <v>58</v>
      </c>
      <c r="C56" s="4">
        <v>1750631.0</v>
      </c>
      <c r="D56" s="4">
        <v>42.0</v>
      </c>
      <c r="E56" s="4"/>
      <c r="F56" s="16">
        <f t="shared" si="0"/>
        <v>0.0</v>
      </c>
      <c r="G56" s="4"/>
      <c r="H56" s="16">
        <f t="shared" si="1"/>
        <v>0.0</v>
      </c>
      <c r="I56" s="4"/>
      <c r="J56" s="17">
        <f t="shared" si="2"/>
        <v>0.0</v>
      </c>
      <c r="K56" s="4">
        <v>35.0</v>
      </c>
      <c r="L56" s="17">
        <f t="shared" si="16"/>
        <v>0.8333333333333334</v>
      </c>
      <c r="M56" s="4">
        <v>38.0</v>
      </c>
      <c r="N56" s="17">
        <f t="shared" si="17" ref="N56:N58">M56/D56</f>
        <v>0.9047619047619048</v>
      </c>
      <c r="O56" s="17">
        <f t="shared" si="18" ref="O56:O58">(N56+L56)/2</f>
        <v>0.8690476190476191</v>
      </c>
      <c r="P56" s="4"/>
      <c r="Q56" s="4"/>
      <c r="R56" s="4"/>
      <c r="S56" s="4" t="s">
        <v>25</v>
      </c>
      <c r="T56" s="4" t="s">
        <v>28</v>
      </c>
    </row>
    <row r="57" spans="8:8">
      <c r="A57" s="4" t="s">
        <v>59</v>
      </c>
      <c r="B57" s="4" t="s">
        <v>60</v>
      </c>
      <c r="C57" s="4">
        <v>1750711.0</v>
      </c>
      <c r="D57" s="4">
        <v>41.0</v>
      </c>
      <c r="E57" s="4"/>
      <c r="F57" s="16">
        <f t="shared" si="0"/>
        <v>0.0</v>
      </c>
      <c r="G57" s="4"/>
      <c r="H57" s="16">
        <f t="shared" si="1"/>
        <v>0.0</v>
      </c>
      <c r="I57" s="4"/>
      <c r="J57" s="17">
        <f t="shared" si="2"/>
        <v>0.0</v>
      </c>
      <c r="K57" s="4">
        <v>31.0</v>
      </c>
      <c r="L57" s="17">
        <f t="shared" si="16"/>
        <v>0.7560975609756098</v>
      </c>
      <c r="M57" s="4">
        <v>20.0</v>
      </c>
      <c r="N57" s="17">
        <f t="shared" si="17"/>
        <v>0.4878048780487805</v>
      </c>
      <c r="O57" s="17">
        <f t="shared" si="18"/>
        <v>0.6219512195121951</v>
      </c>
      <c r="P57" s="4"/>
      <c r="Q57" s="4"/>
      <c r="R57" s="4"/>
      <c r="S57" s="4" t="s">
        <v>25</v>
      </c>
      <c r="T57" s="4" t="s">
        <v>28</v>
      </c>
    </row>
    <row r="58" spans="8:8">
      <c r="A58" s="4" t="s">
        <v>59</v>
      </c>
      <c r="B58" s="4" t="s">
        <v>61</v>
      </c>
      <c r="C58" s="4">
        <v>1750712.0</v>
      </c>
      <c r="D58" s="4">
        <v>41.0</v>
      </c>
      <c r="E58" s="4"/>
      <c r="F58" s="16">
        <f t="shared" si="0"/>
        <v>0.0</v>
      </c>
      <c r="G58" s="4"/>
      <c r="H58" s="16">
        <f t="shared" si="1"/>
        <v>0.0</v>
      </c>
      <c r="I58" s="4"/>
      <c r="J58" s="17">
        <f t="shared" si="2"/>
        <v>0.0</v>
      </c>
      <c r="K58" s="4">
        <v>34.0</v>
      </c>
      <c r="L58" s="17">
        <f t="shared" si="16"/>
        <v>0.8292682926829268</v>
      </c>
      <c r="M58" s="4">
        <v>21.0</v>
      </c>
      <c r="N58" s="17">
        <f t="shared" si="17"/>
        <v>0.5121951219512195</v>
      </c>
      <c r="O58" s="17">
        <f t="shared" si="18"/>
        <v>0.6707317073170731</v>
      </c>
      <c r="P58" s="4"/>
      <c r="Q58" s="4"/>
      <c r="R58" s="4"/>
      <c r="S58" s="4" t="s">
        <v>25</v>
      </c>
      <c r="T58" s="4" t="s">
        <v>28</v>
      </c>
    </row>
  </sheetData>
  <mergeCells count="45">
    <mergeCell ref="A1:T1"/>
    <mergeCell ref="G3:H3"/>
    <mergeCell ref="M54:N54"/>
    <mergeCell ref="K55:L55"/>
    <mergeCell ref="O2:T2"/>
    <mergeCell ref="B12:B13"/>
    <mergeCell ref="B6:B7"/>
    <mergeCell ref="B45:B46"/>
    <mergeCell ref="M55:N55"/>
    <mergeCell ref="I3:J3"/>
    <mergeCell ref="K43:L43"/>
    <mergeCell ref="K3:L3"/>
    <mergeCell ref="M18:N18"/>
    <mergeCell ref="M51:N51"/>
    <mergeCell ref="B49:B50"/>
    <mergeCell ref="K34:K42"/>
    <mergeCell ref="B32:B33"/>
    <mergeCell ref="M47:N48"/>
    <mergeCell ref="K46:L46"/>
    <mergeCell ref="E3:F3"/>
    <mergeCell ref="P3:T3"/>
    <mergeCell ref="D2:N2"/>
    <mergeCell ref="K53:L53"/>
    <mergeCell ref="M3:N3"/>
    <mergeCell ref="B18:B19"/>
    <mergeCell ref="M4:M14"/>
    <mergeCell ref="B2:C2"/>
    <mergeCell ref="B22:B23"/>
    <mergeCell ref="K4:K14"/>
    <mergeCell ref="B4:B5"/>
    <mergeCell ref="B26:B28"/>
    <mergeCell ref="B24:B25"/>
    <mergeCell ref="B20:B21"/>
    <mergeCell ref="B15:B17"/>
    <mergeCell ref="B8:B9"/>
    <mergeCell ref="B10:B11"/>
    <mergeCell ref="K26:K33"/>
    <mergeCell ref="B47:B48"/>
    <mergeCell ref="M26:M33"/>
    <mergeCell ref="M34:M42"/>
    <mergeCell ref="B29:B31"/>
    <mergeCell ref="B34:B35"/>
    <mergeCell ref="B36:B38"/>
    <mergeCell ref="B39:B40"/>
    <mergeCell ref="B41:B42"/>
  </mergeCells>
  <pageMargins left="0.699305555555556" right="0.699305555555556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♔_SimLeミ落默々</cp:lastModifiedBy>
  <dcterms:created xsi:type="dcterms:W3CDTF">2017-10-26T08:53:00Z</dcterms:created>
  <dcterms:modified xsi:type="dcterms:W3CDTF">2018-05-05T03:48:04Z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