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杨智超\Desktop\"/>
    </mc:Choice>
  </mc:AlternateContent>
  <xr:revisionPtr revIDLastSave="0" documentId="10_ncr:8100000_{43A38A8D-E210-4636-B0BF-DB2AC01D7DC3}" xr6:coauthVersionLast="32" xr6:coauthVersionMax="32" xr10:uidLastSave="{00000000-0000-0000-0000-000000000000}"/>
  <bookViews>
    <workbookView xWindow="0" yWindow="0" windowWidth="22944" windowHeight="9924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58" i="1" l="1"/>
  <c r="O58" i="1" s="1"/>
  <c r="L58" i="1"/>
  <c r="J58" i="1"/>
  <c r="F58" i="1"/>
  <c r="N57" i="1"/>
  <c r="O57" i="1" s="1"/>
  <c r="L57" i="1"/>
  <c r="J57" i="1"/>
  <c r="H57" i="1"/>
  <c r="F57" i="1"/>
  <c r="N56" i="1"/>
  <c r="O56" i="1" s="1"/>
  <c r="L56" i="1"/>
  <c r="J56" i="1"/>
  <c r="H56" i="1"/>
  <c r="F56" i="1"/>
  <c r="N55" i="1"/>
  <c r="O55" i="1" s="1"/>
  <c r="L55" i="1"/>
  <c r="J55" i="1"/>
  <c r="H55" i="1"/>
  <c r="F55" i="1"/>
  <c r="N54" i="1"/>
  <c r="O54" i="1" s="1"/>
  <c r="L54" i="1"/>
  <c r="J54" i="1"/>
  <c r="H54" i="1"/>
  <c r="F54" i="1"/>
  <c r="N53" i="1"/>
  <c r="O53" i="1" s="1"/>
  <c r="L53" i="1"/>
  <c r="J53" i="1"/>
  <c r="H53" i="1"/>
  <c r="F53" i="1"/>
  <c r="N52" i="1"/>
  <c r="O52" i="1" s="1"/>
  <c r="L52" i="1"/>
  <c r="J52" i="1"/>
  <c r="H52" i="1"/>
  <c r="F52" i="1"/>
  <c r="L51" i="1"/>
  <c r="O51" i="1" s="1"/>
  <c r="J51" i="1"/>
  <c r="H51" i="1"/>
  <c r="F51" i="1"/>
  <c r="N50" i="1"/>
  <c r="L50" i="1"/>
  <c r="O50" i="1" s="1"/>
  <c r="J50" i="1"/>
  <c r="H50" i="1"/>
  <c r="F50" i="1"/>
  <c r="O49" i="1"/>
  <c r="N49" i="1"/>
  <c r="L49" i="1"/>
  <c r="J49" i="1"/>
  <c r="H49" i="1"/>
  <c r="F49" i="1"/>
  <c r="L48" i="1"/>
  <c r="O48" i="1" s="1"/>
  <c r="J48" i="1"/>
  <c r="H48" i="1"/>
  <c r="F48" i="1"/>
  <c r="L47" i="1"/>
  <c r="O47" i="1" s="1"/>
  <c r="J47" i="1"/>
  <c r="H47" i="1"/>
  <c r="F47" i="1"/>
  <c r="O46" i="1"/>
  <c r="N46" i="1"/>
  <c r="J46" i="1"/>
  <c r="H46" i="1"/>
  <c r="F46" i="1"/>
  <c r="N45" i="1"/>
  <c r="L45" i="1"/>
  <c r="O45" i="1" s="1"/>
  <c r="J45" i="1"/>
  <c r="H45" i="1"/>
  <c r="F45" i="1"/>
  <c r="N44" i="1"/>
  <c r="O44" i="1" s="1"/>
  <c r="L44" i="1"/>
  <c r="J44" i="1"/>
  <c r="H44" i="1"/>
  <c r="F44" i="1"/>
  <c r="N43" i="1"/>
  <c r="O43" i="1" s="1"/>
  <c r="J43" i="1"/>
  <c r="H43" i="1"/>
  <c r="F43" i="1"/>
  <c r="N42" i="1"/>
  <c r="L42" i="1"/>
  <c r="J42" i="1"/>
  <c r="H42" i="1"/>
  <c r="F42" i="1"/>
  <c r="N41" i="1"/>
  <c r="L41" i="1"/>
  <c r="J41" i="1"/>
  <c r="H41" i="1"/>
  <c r="F41" i="1"/>
  <c r="N40" i="1"/>
  <c r="L40" i="1"/>
  <c r="J40" i="1"/>
  <c r="H40" i="1"/>
  <c r="F40" i="1"/>
  <c r="N39" i="1"/>
  <c r="L39" i="1"/>
  <c r="J39" i="1"/>
  <c r="H39" i="1"/>
  <c r="F39" i="1"/>
  <c r="N38" i="1"/>
  <c r="L38" i="1"/>
  <c r="J38" i="1"/>
  <c r="H38" i="1"/>
  <c r="F38" i="1"/>
  <c r="N37" i="1"/>
  <c r="L37" i="1"/>
  <c r="J37" i="1"/>
  <c r="H37" i="1"/>
  <c r="F37" i="1"/>
  <c r="N36" i="1"/>
  <c r="L36" i="1"/>
  <c r="J36" i="1"/>
  <c r="H36" i="1"/>
  <c r="F36" i="1"/>
  <c r="N35" i="1"/>
  <c r="L35" i="1"/>
  <c r="J35" i="1"/>
  <c r="H35" i="1"/>
  <c r="F35" i="1"/>
  <c r="N34" i="1"/>
  <c r="L34" i="1"/>
  <c r="O41" i="1" s="1"/>
  <c r="J34" i="1"/>
  <c r="H34" i="1"/>
  <c r="F34" i="1"/>
  <c r="O33" i="1"/>
  <c r="L33" i="1"/>
  <c r="J33" i="1"/>
  <c r="F33" i="1"/>
  <c r="O32" i="1"/>
  <c r="J32" i="1"/>
  <c r="F32" i="1"/>
  <c r="L31" i="1"/>
  <c r="O31" i="1" s="1"/>
  <c r="J31" i="1"/>
  <c r="F31" i="1"/>
  <c r="O30" i="1"/>
  <c r="O29" i="1"/>
  <c r="L29" i="1"/>
  <c r="J29" i="1"/>
  <c r="F29" i="1"/>
  <c r="O28" i="1"/>
  <c r="F28" i="1"/>
  <c r="F27" i="1"/>
  <c r="O27" i="1" s="1"/>
  <c r="O26" i="1"/>
  <c r="F26" i="1"/>
  <c r="N25" i="1"/>
  <c r="O25" i="1" s="1"/>
  <c r="L25" i="1"/>
  <c r="H25" i="1"/>
  <c r="F25" i="1"/>
  <c r="N24" i="1"/>
  <c r="O24" i="1" s="1"/>
  <c r="L24" i="1"/>
  <c r="H24" i="1"/>
  <c r="F24" i="1"/>
  <c r="N23" i="1"/>
  <c r="L23" i="1"/>
  <c r="H23" i="1"/>
  <c r="F23" i="1"/>
  <c r="O23" i="1" s="1"/>
  <c r="N22" i="1"/>
  <c r="O22" i="1" s="1"/>
  <c r="L22" i="1"/>
  <c r="H22" i="1"/>
  <c r="F22" i="1"/>
  <c r="N21" i="1"/>
  <c r="O21" i="1" s="1"/>
  <c r="L21" i="1"/>
  <c r="H21" i="1"/>
  <c r="F21" i="1"/>
  <c r="N20" i="1"/>
  <c r="O20" i="1" s="1"/>
  <c r="L20" i="1"/>
  <c r="J20" i="1"/>
  <c r="H20" i="1"/>
  <c r="F20" i="1"/>
  <c r="N19" i="1"/>
  <c r="O19" i="1" s="1"/>
  <c r="L19" i="1"/>
  <c r="J19" i="1"/>
  <c r="H19" i="1"/>
  <c r="F19" i="1"/>
  <c r="N18" i="1"/>
  <c r="O18" i="1" s="1"/>
  <c r="L18" i="1"/>
  <c r="J18" i="1"/>
  <c r="H18" i="1"/>
  <c r="F18" i="1"/>
  <c r="N17" i="1"/>
  <c r="O17" i="1" s="1"/>
  <c r="L17" i="1"/>
  <c r="J17" i="1"/>
  <c r="H17" i="1"/>
  <c r="F17" i="1"/>
  <c r="N16" i="1"/>
  <c r="O16" i="1" s="1"/>
  <c r="L16" i="1"/>
  <c r="J16" i="1"/>
  <c r="H16" i="1"/>
  <c r="F16" i="1"/>
  <c r="N15" i="1"/>
  <c r="O15" i="1" s="1"/>
  <c r="L15" i="1"/>
  <c r="J15" i="1"/>
  <c r="H15" i="1"/>
  <c r="F15" i="1"/>
  <c r="N14" i="1"/>
  <c r="O14" i="1" s="1"/>
  <c r="J14" i="1"/>
  <c r="H14" i="1"/>
  <c r="F14" i="1"/>
  <c r="O13" i="1"/>
  <c r="N13" i="1"/>
  <c r="H13" i="1"/>
  <c r="F13" i="1"/>
  <c r="O12" i="1"/>
  <c r="N12" i="1"/>
  <c r="H12" i="1"/>
  <c r="F12" i="1"/>
  <c r="L11" i="1"/>
  <c r="J11" i="1"/>
  <c r="H11" i="1"/>
  <c r="F11" i="1"/>
  <c r="O11" i="1" s="1"/>
  <c r="L10" i="1"/>
  <c r="O10" i="1" s="1"/>
  <c r="J10" i="1"/>
  <c r="H10" i="1"/>
  <c r="F10" i="1"/>
  <c r="N9" i="1"/>
  <c r="O9" i="1" s="1"/>
  <c r="L9" i="1"/>
  <c r="J9" i="1"/>
  <c r="H9" i="1"/>
  <c r="F9" i="1"/>
  <c r="N8" i="1"/>
  <c r="L8" i="1"/>
  <c r="J8" i="1"/>
  <c r="H8" i="1"/>
  <c r="O8" i="1" s="1"/>
  <c r="F8" i="1"/>
  <c r="N7" i="1"/>
  <c r="O7" i="1" s="1"/>
  <c r="J7" i="1"/>
  <c r="F7" i="1"/>
  <c r="N6" i="1"/>
  <c r="O6" i="1" s="1"/>
  <c r="L6" i="1"/>
  <c r="J6" i="1"/>
  <c r="F6" i="1"/>
  <c r="N5" i="1"/>
  <c r="O5" i="1" s="1"/>
  <c r="L5" i="1"/>
  <c r="J5" i="1"/>
  <c r="F5" i="1"/>
  <c r="N4" i="1"/>
  <c r="L4" i="1"/>
  <c r="H4" i="1"/>
  <c r="F4" i="1"/>
  <c r="O4" i="1" s="1"/>
  <c r="O34" i="1" l="1"/>
  <c r="O36" i="1"/>
  <c r="O38" i="1"/>
  <c r="O40" i="1"/>
  <c r="O42" i="1"/>
  <c r="O35" i="1"/>
  <c r="O37" i="1"/>
  <c r="O39" i="1"/>
</calcChain>
</file>

<file path=xl/sharedStrings.xml><?xml version="1.0" encoding="utf-8"?>
<sst xmlns="http://schemas.openxmlformats.org/spreadsheetml/2006/main" count="283" uniqueCount="64">
  <si>
    <t>晚自习考勤汇总表</t>
  </si>
  <si>
    <t>考勤人：</t>
  </si>
  <si>
    <t>防灾科技学院学生会学习部</t>
  </si>
  <si>
    <t>报送日期：年月日</t>
  </si>
  <si>
    <t>系别</t>
  </si>
  <si>
    <t>教室</t>
  </si>
  <si>
    <t>班级</t>
  </si>
  <si>
    <t>应到人数</t>
  </si>
  <si>
    <t>周日(5月13日)</t>
  </si>
  <si>
    <t>周一(5月14日)</t>
  </si>
  <si>
    <t>周二(5月15日)</t>
  </si>
  <si>
    <t>周三(5月16日)</t>
  </si>
  <si>
    <t>周四(5月17日)</t>
  </si>
  <si>
    <t>周出勤率</t>
  </si>
  <si>
    <t>纪律等级</t>
  </si>
  <si>
    <t>1地科系</t>
  </si>
  <si>
    <t>6j12</t>
  </si>
  <si>
    <t>班会</t>
  </si>
  <si>
    <t>C</t>
  </si>
  <si>
    <t>B</t>
  </si>
  <si>
    <t>上课</t>
  </si>
  <si>
    <t>A</t>
  </si>
  <si>
    <t>6j22</t>
  </si>
  <si>
    <t>6j23</t>
  </si>
  <si>
    <t>6j32</t>
  </si>
  <si>
    <t>6j33</t>
  </si>
  <si>
    <t>6#401</t>
  </si>
  <si>
    <t>2工程系</t>
  </si>
  <si>
    <t>北306</t>
  </si>
  <si>
    <t>北302</t>
  </si>
  <si>
    <t>北307</t>
  </si>
  <si>
    <t>北308</t>
  </si>
  <si>
    <t>北309</t>
  </si>
  <si>
    <t>3仪器系</t>
  </si>
  <si>
    <t>北341</t>
  </si>
  <si>
    <t>活动</t>
  </si>
  <si>
    <t>北314</t>
  </si>
  <si>
    <t>北318</t>
  </si>
  <si>
    <t>实验</t>
  </si>
  <si>
    <t>4信息系</t>
  </si>
  <si>
    <t>北321</t>
  </si>
  <si>
    <t>北301</t>
  </si>
  <si>
    <t>北327</t>
  </si>
  <si>
    <t>北333</t>
  </si>
  <si>
    <t>5经管系</t>
  </si>
  <si>
    <t>4#205</t>
  </si>
  <si>
    <t>4#206</t>
  </si>
  <si>
    <t>4#102</t>
  </si>
  <si>
    <t>集体项目</t>
  </si>
  <si>
    <t>4#104</t>
  </si>
  <si>
    <t>考试</t>
  </si>
  <si>
    <t>4#202</t>
  </si>
  <si>
    <t>D</t>
  </si>
  <si>
    <t>4#106</t>
  </si>
  <si>
    <t>6人文系</t>
  </si>
  <si>
    <t>5#5n24</t>
  </si>
  <si>
    <t>5#5n25</t>
  </si>
  <si>
    <t>5#5n21</t>
  </si>
  <si>
    <t>5#5n22</t>
  </si>
  <si>
    <t>5#5n26</t>
  </si>
  <si>
    <t>7外语系</t>
  </si>
  <si>
    <t>5#5s26</t>
  </si>
  <si>
    <t>5#5s25</t>
  </si>
  <si>
    <t>游泳课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</si>
</sst>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0" fontId="3" fillId="0" borderId="3" xfId="1" applyNumberFormat="1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6" xfId="0" applyNumberFormat="1" applyFont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0" fontId="0" fillId="0" borderId="6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0" fontId="0" fillId="0" borderId="8" xfId="0" applyNumberFormat="1" applyFont="1" applyFill="1" applyBorder="1" applyAlignment="1">
      <alignment horizontal="center" vertical="center"/>
    </xf>
    <xf numFmtId="10" fontId="0" fillId="0" borderId="9" xfId="0" applyNumberFormat="1" applyFont="1" applyFill="1" applyBorder="1" applyAlignment="1">
      <alignment horizontal="center" vertical="center"/>
    </xf>
    <xf numFmtId="10" fontId="0" fillId="0" borderId="12" xfId="0" applyNumberFormat="1" applyFont="1" applyFill="1" applyBorder="1" applyAlignment="1">
      <alignment horizontal="center" vertical="center"/>
    </xf>
    <xf numFmtId="10" fontId="0" fillId="0" borderId="13" xfId="0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topLeftCell="A34" workbookViewId="0">
      <selection activeCell="O58" sqref="O58"/>
    </sheetView>
  </sheetViews>
  <sheetFormatPr defaultColWidth="9" defaultRowHeight="13.8" x14ac:dyDescent="0.25"/>
  <cols>
    <col min="2" max="2" width="10.77734375" customWidth="1"/>
    <col min="3" max="4" width="9" customWidth="1"/>
    <col min="16" max="20" width="2.6640625" customWidth="1"/>
  </cols>
  <sheetData>
    <row r="1" spans="1:20" ht="24.7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</row>
    <row r="2" spans="1:20" x14ac:dyDescent="0.25">
      <c r="A2" s="1" t="s">
        <v>1</v>
      </c>
      <c r="B2" s="14" t="s">
        <v>2</v>
      </c>
      <c r="C2" s="15"/>
      <c r="D2" s="16"/>
      <c r="E2" s="17"/>
      <c r="F2" s="17"/>
      <c r="G2" s="17"/>
      <c r="H2" s="17"/>
      <c r="I2" s="17"/>
      <c r="J2" s="17"/>
      <c r="K2" s="17"/>
      <c r="L2" s="17"/>
      <c r="M2" s="17"/>
      <c r="N2" s="18"/>
      <c r="O2" s="19" t="s">
        <v>3</v>
      </c>
      <c r="P2" s="17"/>
      <c r="Q2" s="17"/>
      <c r="R2" s="17"/>
      <c r="S2" s="17"/>
      <c r="T2" s="18"/>
    </row>
    <row r="3" spans="1:20" x14ac:dyDescent="0.25">
      <c r="A3" s="2" t="s">
        <v>4</v>
      </c>
      <c r="B3" s="2" t="s">
        <v>5</v>
      </c>
      <c r="C3" s="2" t="s">
        <v>6</v>
      </c>
      <c r="D3" s="2" t="s">
        <v>7</v>
      </c>
      <c r="E3" s="20" t="s">
        <v>8</v>
      </c>
      <c r="F3" s="20"/>
      <c r="G3" s="20" t="s">
        <v>9</v>
      </c>
      <c r="H3" s="20"/>
      <c r="I3" s="20" t="s">
        <v>10</v>
      </c>
      <c r="J3" s="20"/>
      <c r="K3" s="20" t="s">
        <v>11</v>
      </c>
      <c r="L3" s="20"/>
      <c r="M3" s="20" t="s">
        <v>12</v>
      </c>
      <c r="N3" s="20"/>
      <c r="O3" s="2" t="s">
        <v>13</v>
      </c>
      <c r="P3" s="21" t="s">
        <v>14</v>
      </c>
      <c r="Q3" s="22"/>
      <c r="R3" s="22"/>
      <c r="S3" s="22"/>
      <c r="T3" s="23"/>
    </row>
    <row r="4" spans="1:20" x14ac:dyDescent="0.25">
      <c r="A4" s="1" t="s">
        <v>15</v>
      </c>
      <c r="B4" s="29" t="s">
        <v>16</v>
      </c>
      <c r="C4" s="1">
        <v>1750111</v>
      </c>
      <c r="D4" s="3">
        <v>40</v>
      </c>
      <c r="E4" s="1">
        <v>39</v>
      </c>
      <c r="F4" s="4">
        <f>E4/D4</f>
        <v>0.97499999999999998</v>
      </c>
      <c r="G4" s="1">
        <v>40</v>
      </c>
      <c r="H4" s="4">
        <f>G4/D4</f>
        <v>1</v>
      </c>
      <c r="I4" s="24" t="s">
        <v>17</v>
      </c>
      <c r="J4" s="25"/>
      <c r="K4" s="1">
        <v>35</v>
      </c>
      <c r="L4" s="7">
        <f>K4/D4</f>
        <v>0.875</v>
      </c>
      <c r="M4" s="1">
        <v>37</v>
      </c>
      <c r="N4" s="7">
        <f>M4/D4</f>
        <v>0.92500000000000004</v>
      </c>
      <c r="O4" s="7">
        <f>(F4+H4+L4+N4)/4</f>
        <v>0.94375000000000009</v>
      </c>
      <c r="P4" s="1" t="s">
        <v>18</v>
      </c>
      <c r="Q4" s="1" t="s">
        <v>18</v>
      </c>
      <c r="R4" s="1"/>
      <c r="S4" s="1" t="s">
        <v>19</v>
      </c>
      <c r="T4" s="1" t="s">
        <v>18</v>
      </c>
    </row>
    <row r="5" spans="1:20" x14ac:dyDescent="0.25">
      <c r="A5" s="1" t="s">
        <v>15</v>
      </c>
      <c r="B5" s="20"/>
      <c r="C5" s="1">
        <v>1750112</v>
      </c>
      <c r="D5" s="3">
        <v>38</v>
      </c>
      <c r="E5" s="1">
        <v>35</v>
      </c>
      <c r="F5" s="4">
        <f t="shared" ref="F5:F58" si="0">E5/D5</f>
        <v>0.92105263157894735</v>
      </c>
      <c r="G5" s="16" t="s">
        <v>20</v>
      </c>
      <c r="H5" s="18"/>
      <c r="I5" s="1">
        <v>35</v>
      </c>
      <c r="J5" s="7">
        <f t="shared" ref="J5:J58" si="1">I5/D5</f>
        <v>0.92105263157894735</v>
      </c>
      <c r="K5" s="1">
        <v>34</v>
      </c>
      <c r="L5" s="7">
        <f>K5/D5</f>
        <v>0.89473684210526316</v>
      </c>
      <c r="M5" s="1">
        <v>34</v>
      </c>
      <c r="N5" s="7">
        <f t="shared" ref="N5:N58" si="2">M5/D5</f>
        <v>0.89473684210526316</v>
      </c>
      <c r="O5" s="7">
        <f>(N5+L5+J5+F5)/4</f>
        <v>0.9078947368421052</v>
      </c>
      <c r="P5" s="1" t="s">
        <v>18</v>
      </c>
      <c r="Q5" s="1"/>
      <c r="R5" s="1" t="s">
        <v>21</v>
      </c>
      <c r="S5" s="1" t="s">
        <v>19</v>
      </c>
      <c r="T5" s="1" t="s">
        <v>18</v>
      </c>
    </row>
    <row r="6" spans="1:20" x14ac:dyDescent="0.25">
      <c r="A6" s="1" t="s">
        <v>15</v>
      </c>
      <c r="B6" s="29" t="s">
        <v>22</v>
      </c>
      <c r="C6" s="1">
        <v>1750121</v>
      </c>
      <c r="D6" s="3">
        <v>26</v>
      </c>
      <c r="E6" s="1">
        <v>25</v>
      </c>
      <c r="F6" s="4">
        <f t="shared" si="0"/>
        <v>0.96153846153846156</v>
      </c>
      <c r="G6" s="16" t="s">
        <v>20</v>
      </c>
      <c r="H6" s="18"/>
      <c r="I6" s="1">
        <v>26</v>
      </c>
      <c r="J6" s="7">
        <f t="shared" si="1"/>
        <v>1</v>
      </c>
      <c r="K6" s="1">
        <v>21</v>
      </c>
      <c r="L6" s="7">
        <f>K6/D6</f>
        <v>0.80769230769230771</v>
      </c>
      <c r="M6" s="1">
        <v>20</v>
      </c>
      <c r="N6" s="7">
        <f t="shared" si="2"/>
        <v>0.76923076923076927</v>
      </c>
      <c r="O6" s="7">
        <f>(N6+L6+J6+F6)/4</f>
        <v>0.88461538461538469</v>
      </c>
      <c r="P6" s="1" t="s">
        <v>19</v>
      </c>
      <c r="Q6" s="1"/>
      <c r="R6" s="1" t="s">
        <v>21</v>
      </c>
      <c r="S6" s="1" t="s">
        <v>19</v>
      </c>
      <c r="T6" s="1" t="s">
        <v>21</v>
      </c>
    </row>
    <row r="7" spans="1:20" x14ac:dyDescent="0.25">
      <c r="A7" s="1" t="s">
        <v>15</v>
      </c>
      <c r="B7" s="20"/>
      <c r="C7" s="1">
        <v>1750122</v>
      </c>
      <c r="D7" s="3">
        <v>33</v>
      </c>
      <c r="E7" s="1">
        <v>33</v>
      </c>
      <c r="F7" s="4">
        <f t="shared" si="0"/>
        <v>1</v>
      </c>
      <c r="G7" s="16" t="s">
        <v>20</v>
      </c>
      <c r="H7" s="18"/>
      <c r="I7" s="1">
        <v>33</v>
      </c>
      <c r="J7" s="7">
        <f t="shared" si="1"/>
        <v>1</v>
      </c>
      <c r="K7" s="16" t="s">
        <v>20</v>
      </c>
      <c r="L7" s="18"/>
      <c r="M7" s="1">
        <v>32</v>
      </c>
      <c r="N7" s="7">
        <f t="shared" si="2"/>
        <v>0.96969696969696972</v>
      </c>
      <c r="O7" s="7">
        <f>(N7+J7+F7)/3</f>
        <v>0.98989898989898994</v>
      </c>
      <c r="P7" s="1" t="s">
        <v>19</v>
      </c>
      <c r="Q7" s="1"/>
      <c r="R7" s="1" t="s">
        <v>21</v>
      </c>
      <c r="S7" s="1"/>
      <c r="T7" s="1" t="s">
        <v>21</v>
      </c>
    </row>
    <row r="8" spans="1:20" x14ac:dyDescent="0.25">
      <c r="A8" s="1" t="s">
        <v>15</v>
      </c>
      <c r="B8" s="29" t="s">
        <v>23</v>
      </c>
      <c r="C8" s="1">
        <v>1750131</v>
      </c>
      <c r="D8" s="3">
        <v>28</v>
      </c>
      <c r="E8" s="1">
        <v>25</v>
      </c>
      <c r="F8" s="4">
        <f t="shared" si="0"/>
        <v>0.8928571428571429</v>
      </c>
      <c r="G8" s="1">
        <v>27</v>
      </c>
      <c r="H8" s="4">
        <f t="shared" ref="H8:H57" si="3">G8/D8</f>
        <v>0.9642857142857143</v>
      </c>
      <c r="I8" s="1">
        <v>25</v>
      </c>
      <c r="J8" s="7">
        <f t="shared" si="1"/>
        <v>0.8928571428571429</v>
      </c>
      <c r="K8" s="1">
        <v>27</v>
      </c>
      <c r="L8" s="7">
        <f>K8/D8</f>
        <v>0.9642857142857143</v>
      </c>
      <c r="M8" s="1">
        <v>25</v>
      </c>
      <c r="N8" s="7">
        <f t="shared" si="2"/>
        <v>0.8928571428571429</v>
      </c>
      <c r="O8" s="7">
        <f>(N8+L8+J8+H8+F8)/5</f>
        <v>0.92142857142857149</v>
      </c>
      <c r="P8" s="1" t="s">
        <v>18</v>
      </c>
      <c r="Q8" s="1" t="s">
        <v>18</v>
      </c>
      <c r="R8" s="1" t="s">
        <v>21</v>
      </c>
      <c r="S8" s="1" t="s">
        <v>19</v>
      </c>
      <c r="T8" s="1" t="s">
        <v>21</v>
      </c>
    </row>
    <row r="9" spans="1:20" x14ac:dyDescent="0.25">
      <c r="A9" s="1" t="s">
        <v>15</v>
      </c>
      <c r="B9" s="20"/>
      <c r="C9" s="1">
        <v>1750132</v>
      </c>
      <c r="D9" s="3">
        <v>20</v>
      </c>
      <c r="E9" s="1">
        <v>12</v>
      </c>
      <c r="F9" s="4">
        <f t="shared" si="0"/>
        <v>0.6</v>
      </c>
      <c r="G9" s="1">
        <v>17</v>
      </c>
      <c r="H9" s="4">
        <f t="shared" si="3"/>
        <v>0.85</v>
      </c>
      <c r="I9" s="1">
        <v>15</v>
      </c>
      <c r="J9" s="7">
        <f t="shared" si="1"/>
        <v>0.75</v>
      </c>
      <c r="K9" s="1">
        <v>15</v>
      </c>
      <c r="L9" s="7">
        <f>K9/D9</f>
        <v>0.75</v>
      </c>
      <c r="M9" s="1">
        <v>20</v>
      </c>
      <c r="N9" s="7">
        <f t="shared" si="2"/>
        <v>1</v>
      </c>
      <c r="O9" s="7">
        <f>(N9+L9+J9+H9+F9)/5</f>
        <v>0.79</v>
      </c>
      <c r="P9" s="1" t="s">
        <v>18</v>
      </c>
      <c r="Q9" s="1" t="s">
        <v>18</v>
      </c>
      <c r="R9" s="1" t="s">
        <v>21</v>
      </c>
      <c r="S9" s="1" t="s">
        <v>19</v>
      </c>
      <c r="T9" s="1" t="s">
        <v>21</v>
      </c>
    </row>
    <row r="10" spans="1:20" x14ac:dyDescent="0.25">
      <c r="A10" s="1" t="s">
        <v>15</v>
      </c>
      <c r="B10" s="29" t="s">
        <v>24</v>
      </c>
      <c r="C10" s="1">
        <v>1750141</v>
      </c>
      <c r="D10" s="3">
        <v>32</v>
      </c>
      <c r="E10" s="1">
        <v>30</v>
      </c>
      <c r="F10" s="4">
        <f t="shared" si="0"/>
        <v>0.9375</v>
      </c>
      <c r="G10" s="1">
        <v>30</v>
      </c>
      <c r="H10" s="4">
        <f t="shared" si="3"/>
        <v>0.9375</v>
      </c>
      <c r="I10" s="1">
        <v>32</v>
      </c>
      <c r="J10" s="7">
        <f t="shared" si="1"/>
        <v>1</v>
      </c>
      <c r="K10" s="1">
        <v>31</v>
      </c>
      <c r="L10" s="7">
        <f>K10/D10</f>
        <v>0.96875</v>
      </c>
      <c r="M10" s="16" t="s">
        <v>17</v>
      </c>
      <c r="N10" s="18"/>
      <c r="O10" s="7">
        <f>(L10+J10+H10+F10)/4</f>
        <v>0.9609375</v>
      </c>
      <c r="P10" s="1" t="s">
        <v>19</v>
      </c>
      <c r="Q10" s="1" t="s">
        <v>21</v>
      </c>
      <c r="R10" s="1" t="s">
        <v>21</v>
      </c>
      <c r="S10" s="1" t="s">
        <v>19</v>
      </c>
      <c r="T10" s="1"/>
    </row>
    <row r="11" spans="1:20" x14ac:dyDescent="0.25">
      <c r="A11" s="1" t="s">
        <v>15</v>
      </c>
      <c r="B11" s="20"/>
      <c r="C11" s="1">
        <v>1750142</v>
      </c>
      <c r="D11" s="3">
        <v>38</v>
      </c>
      <c r="E11" s="1">
        <v>34</v>
      </c>
      <c r="F11" s="4">
        <f t="shared" si="0"/>
        <v>0.89473684210526316</v>
      </c>
      <c r="G11" s="1">
        <v>36</v>
      </c>
      <c r="H11" s="4">
        <f t="shared" si="3"/>
        <v>0.94736842105263153</v>
      </c>
      <c r="I11" s="1">
        <v>33</v>
      </c>
      <c r="J11" s="7">
        <f t="shared" si="1"/>
        <v>0.86842105263157898</v>
      </c>
      <c r="K11" s="1">
        <v>28</v>
      </c>
      <c r="L11" s="7">
        <f>K11/D11</f>
        <v>0.73684210526315785</v>
      </c>
      <c r="M11" s="16" t="s">
        <v>17</v>
      </c>
      <c r="N11" s="18"/>
      <c r="O11" s="7">
        <f>(L11+J11+H11+F11)/4</f>
        <v>0.86184210526315785</v>
      </c>
      <c r="P11" s="1" t="s">
        <v>19</v>
      </c>
      <c r="Q11" s="1" t="s">
        <v>18</v>
      </c>
      <c r="R11" s="1" t="s">
        <v>21</v>
      </c>
      <c r="S11" s="1" t="s">
        <v>19</v>
      </c>
      <c r="T11" s="1"/>
    </row>
    <row r="12" spans="1:20" x14ac:dyDescent="0.25">
      <c r="A12" s="1" t="s">
        <v>15</v>
      </c>
      <c r="B12" s="29" t="s">
        <v>25</v>
      </c>
      <c r="C12" s="1">
        <v>1750151</v>
      </c>
      <c r="D12" s="3">
        <v>41</v>
      </c>
      <c r="E12" s="1">
        <v>36</v>
      </c>
      <c r="F12" s="4">
        <f t="shared" si="0"/>
        <v>0.87804878048780488</v>
      </c>
      <c r="G12" s="1">
        <v>38</v>
      </c>
      <c r="H12" s="4">
        <f t="shared" si="3"/>
        <v>0.92682926829268297</v>
      </c>
      <c r="I12" s="24" t="s">
        <v>20</v>
      </c>
      <c r="J12" s="25"/>
      <c r="K12" s="16" t="s">
        <v>20</v>
      </c>
      <c r="L12" s="18"/>
      <c r="M12" s="1">
        <v>40</v>
      </c>
      <c r="N12" s="7">
        <f t="shared" si="2"/>
        <v>0.97560975609756095</v>
      </c>
      <c r="O12" s="7">
        <f>(N12+H12+F12)/3</f>
        <v>0.92682926829268286</v>
      </c>
      <c r="P12" s="1" t="s">
        <v>21</v>
      </c>
      <c r="Q12" s="1" t="s">
        <v>21</v>
      </c>
      <c r="R12" s="1"/>
      <c r="S12" s="1"/>
      <c r="T12" s="1" t="s">
        <v>21</v>
      </c>
    </row>
    <row r="13" spans="1:20" x14ac:dyDescent="0.25">
      <c r="A13" s="1" t="s">
        <v>15</v>
      </c>
      <c r="B13" s="20"/>
      <c r="C13" s="1">
        <v>1750152</v>
      </c>
      <c r="D13" s="3">
        <v>41</v>
      </c>
      <c r="E13" s="1">
        <v>37</v>
      </c>
      <c r="F13" s="4">
        <f t="shared" si="0"/>
        <v>0.90243902439024393</v>
      </c>
      <c r="G13" s="1">
        <v>38</v>
      </c>
      <c r="H13" s="4">
        <f t="shared" si="3"/>
        <v>0.92682926829268297</v>
      </c>
      <c r="I13" s="24" t="s">
        <v>20</v>
      </c>
      <c r="J13" s="25"/>
      <c r="K13" s="16" t="s">
        <v>20</v>
      </c>
      <c r="L13" s="18"/>
      <c r="M13" s="1">
        <v>40</v>
      </c>
      <c r="N13" s="7">
        <f t="shared" si="2"/>
        <v>0.97560975609756095</v>
      </c>
      <c r="O13" s="7">
        <f>(N13+H13+F13)/3</f>
        <v>0.93495934959349591</v>
      </c>
      <c r="P13" s="1" t="s">
        <v>21</v>
      </c>
      <c r="Q13" s="1" t="s">
        <v>21</v>
      </c>
      <c r="R13" s="1"/>
      <c r="S13" s="1"/>
      <c r="T13" s="1" t="s">
        <v>21</v>
      </c>
    </row>
    <row r="14" spans="1:20" x14ac:dyDescent="0.25">
      <c r="A14" s="1" t="s">
        <v>15</v>
      </c>
      <c r="B14" s="1" t="s">
        <v>26</v>
      </c>
      <c r="C14" s="1">
        <v>1750161</v>
      </c>
      <c r="D14" s="3">
        <v>39</v>
      </c>
      <c r="E14" s="1">
        <v>36</v>
      </c>
      <c r="F14" s="4">
        <f t="shared" si="0"/>
        <v>0.92307692307692313</v>
      </c>
      <c r="G14" s="1">
        <v>28</v>
      </c>
      <c r="H14" s="4">
        <f t="shared" si="3"/>
        <v>0.71794871794871795</v>
      </c>
      <c r="I14" s="1">
        <v>35</v>
      </c>
      <c r="J14" s="7">
        <f t="shared" si="1"/>
        <v>0.89743589743589747</v>
      </c>
      <c r="K14" s="16" t="s">
        <v>20</v>
      </c>
      <c r="L14" s="18"/>
      <c r="M14" s="1">
        <v>28</v>
      </c>
      <c r="N14" s="7">
        <f t="shared" si="2"/>
        <v>0.71794871794871795</v>
      </c>
      <c r="O14" s="7">
        <f>(N14+J14+H14+F14)/4</f>
        <v>0.8141025641025641</v>
      </c>
      <c r="P14" s="1" t="s">
        <v>21</v>
      </c>
      <c r="Q14" s="1" t="s">
        <v>21</v>
      </c>
      <c r="R14" s="1" t="s">
        <v>21</v>
      </c>
      <c r="S14" s="1"/>
      <c r="T14" s="1" t="s">
        <v>21</v>
      </c>
    </row>
    <row r="15" spans="1:20" x14ac:dyDescent="0.25">
      <c r="A15" s="1" t="s">
        <v>27</v>
      </c>
      <c r="B15" s="29" t="s">
        <v>28</v>
      </c>
      <c r="C15" s="1">
        <v>1750221</v>
      </c>
      <c r="D15" s="1">
        <v>33</v>
      </c>
      <c r="E15" s="1">
        <v>28</v>
      </c>
      <c r="F15" s="4">
        <f t="shared" si="0"/>
        <v>0.84848484848484851</v>
      </c>
      <c r="G15" s="1">
        <v>26</v>
      </c>
      <c r="H15" s="4">
        <f t="shared" si="3"/>
        <v>0.78787878787878785</v>
      </c>
      <c r="I15" s="1">
        <v>26</v>
      </c>
      <c r="J15" s="7">
        <f t="shared" si="1"/>
        <v>0.78787878787878785</v>
      </c>
      <c r="K15" s="1">
        <v>24</v>
      </c>
      <c r="L15" s="7">
        <f t="shared" ref="L15:L25" si="4">K15/D15</f>
        <v>0.72727272727272729</v>
      </c>
      <c r="M15" s="1">
        <v>26</v>
      </c>
      <c r="N15" s="7">
        <f t="shared" si="2"/>
        <v>0.78787878787878785</v>
      </c>
      <c r="O15" s="7">
        <f t="shared" ref="O15:O20" si="5">(N15+L15+J15+H15+F15)/5</f>
        <v>0.78787878787878785</v>
      </c>
      <c r="P15" s="1" t="s">
        <v>19</v>
      </c>
      <c r="Q15" s="1" t="s">
        <v>19</v>
      </c>
      <c r="R15" s="1" t="s">
        <v>19</v>
      </c>
      <c r="S15" s="1" t="s">
        <v>19</v>
      </c>
      <c r="T15" s="1" t="s">
        <v>19</v>
      </c>
    </row>
    <row r="16" spans="1:20" x14ac:dyDescent="0.25">
      <c r="A16" s="1" t="s">
        <v>27</v>
      </c>
      <c r="B16" s="30"/>
      <c r="C16" s="1">
        <v>1750222</v>
      </c>
      <c r="D16" s="1">
        <v>31</v>
      </c>
      <c r="E16" s="1">
        <v>30</v>
      </c>
      <c r="F16" s="4">
        <f t="shared" si="0"/>
        <v>0.967741935483871</v>
      </c>
      <c r="G16" s="1">
        <v>31</v>
      </c>
      <c r="H16" s="4">
        <f t="shared" si="3"/>
        <v>1</v>
      </c>
      <c r="I16" s="1">
        <v>30</v>
      </c>
      <c r="J16" s="7">
        <f t="shared" si="1"/>
        <v>0.967741935483871</v>
      </c>
      <c r="K16" s="1">
        <v>30</v>
      </c>
      <c r="L16" s="7">
        <f t="shared" si="4"/>
        <v>0.967741935483871</v>
      </c>
      <c r="M16" s="1">
        <v>28</v>
      </c>
      <c r="N16" s="7">
        <f t="shared" si="2"/>
        <v>0.90322580645161288</v>
      </c>
      <c r="O16" s="7">
        <f t="shared" si="5"/>
        <v>0.96129032258064517</v>
      </c>
      <c r="P16" s="1" t="s">
        <v>18</v>
      </c>
      <c r="Q16" s="1" t="s">
        <v>19</v>
      </c>
      <c r="R16" s="1" t="s">
        <v>19</v>
      </c>
      <c r="S16" s="1" t="s">
        <v>19</v>
      </c>
      <c r="T16" s="1" t="s">
        <v>21</v>
      </c>
    </row>
    <row r="17" spans="1:20" x14ac:dyDescent="0.25">
      <c r="A17" s="1" t="s">
        <v>27</v>
      </c>
      <c r="B17" s="20"/>
      <c r="C17" s="1">
        <v>1750225</v>
      </c>
      <c r="D17" s="1">
        <v>30</v>
      </c>
      <c r="E17" s="1">
        <v>28</v>
      </c>
      <c r="F17" s="4">
        <f t="shared" si="0"/>
        <v>0.93333333333333335</v>
      </c>
      <c r="G17" s="1">
        <v>24</v>
      </c>
      <c r="H17" s="4">
        <f t="shared" si="3"/>
        <v>0.8</v>
      </c>
      <c r="I17" s="1">
        <v>27</v>
      </c>
      <c r="J17" s="7">
        <f t="shared" si="1"/>
        <v>0.9</v>
      </c>
      <c r="K17" s="1">
        <v>25</v>
      </c>
      <c r="L17" s="7">
        <f t="shared" si="4"/>
        <v>0.83333333333333337</v>
      </c>
      <c r="M17" s="1">
        <v>25</v>
      </c>
      <c r="N17" s="7">
        <f t="shared" si="2"/>
        <v>0.83333333333333337</v>
      </c>
      <c r="O17" s="7">
        <f t="shared" si="5"/>
        <v>0.8600000000000001</v>
      </c>
      <c r="P17" s="1" t="s">
        <v>19</v>
      </c>
      <c r="Q17" s="1" t="s">
        <v>19</v>
      </c>
      <c r="R17" s="1" t="s">
        <v>21</v>
      </c>
      <c r="S17" s="1" t="s">
        <v>19</v>
      </c>
      <c r="T17" s="1" t="s">
        <v>19</v>
      </c>
    </row>
    <row r="18" spans="1:20" x14ac:dyDescent="0.25">
      <c r="A18" s="1" t="s">
        <v>27</v>
      </c>
      <c r="B18" s="29" t="s">
        <v>29</v>
      </c>
      <c r="C18" s="1">
        <v>1750231</v>
      </c>
      <c r="D18" s="1">
        <v>42</v>
      </c>
      <c r="E18" s="1">
        <v>28</v>
      </c>
      <c r="F18" s="4">
        <f t="shared" si="0"/>
        <v>0.66666666666666663</v>
      </c>
      <c r="G18" s="1">
        <v>28</v>
      </c>
      <c r="H18" s="4">
        <f t="shared" si="3"/>
        <v>0.66666666666666663</v>
      </c>
      <c r="I18" s="1">
        <v>20</v>
      </c>
      <c r="J18" s="7">
        <f t="shared" si="1"/>
        <v>0.47619047619047616</v>
      </c>
      <c r="K18" s="1">
        <v>26</v>
      </c>
      <c r="L18" s="7">
        <f t="shared" si="4"/>
        <v>0.61904761904761907</v>
      </c>
      <c r="M18" s="1">
        <v>28</v>
      </c>
      <c r="N18" s="7">
        <f t="shared" si="2"/>
        <v>0.66666666666666663</v>
      </c>
      <c r="O18" s="7">
        <f t="shared" si="5"/>
        <v>0.61904761904761896</v>
      </c>
      <c r="P18" s="1" t="s">
        <v>19</v>
      </c>
      <c r="Q18" s="1" t="s">
        <v>19</v>
      </c>
      <c r="R18" s="1" t="s">
        <v>18</v>
      </c>
      <c r="S18" s="1" t="s">
        <v>18</v>
      </c>
      <c r="T18" s="1" t="s">
        <v>19</v>
      </c>
    </row>
    <row r="19" spans="1:20" x14ac:dyDescent="0.25">
      <c r="A19" s="1" t="s">
        <v>27</v>
      </c>
      <c r="B19" s="20"/>
      <c r="C19" s="1">
        <v>1750232</v>
      </c>
      <c r="D19" s="1">
        <v>42</v>
      </c>
      <c r="E19" s="1">
        <v>29</v>
      </c>
      <c r="F19" s="4">
        <f t="shared" si="0"/>
        <v>0.69047619047619047</v>
      </c>
      <c r="G19" s="1">
        <v>33</v>
      </c>
      <c r="H19" s="4">
        <f t="shared" si="3"/>
        <v>0.7857142857142857</v>
      </c>
      <c r="I19" s="1">
        <v>28</v>
      </c>
      <c r="J19" s="7">
        <f t="shared" si="1"/>
        <v>0.66666666666666663</v>
      </c>
      <c r="K19" s="1">
        <v>30</v>
      </c>
      <c r="L19" s="7">
        <f t="shared" si="4"/>
        <v>0.7142857142857143</v>
      </c>
      <c r="M19" s="1">
        <v>26</v>
      </c>
      <c r="N19" s="7">
        <f t="shared" si="2"/>
        <v>0.61904761904761907</v>
      </c>
      <c r="O19" s="7">
        <f t="shared" si="5"/>
        <v>0.69523809523809521</v>
      </c>
      <c r="P19" s="1" t="s">
        <v>19</v>
      </c>
      <c r="Q19" s="1" t="s">
        <v>19</v>
      </c>
      <c r="R19" s="1" t="s">
        <v>19</v>
      </c>
      <c r="S19" s="1" t="s">
        <v>18</v>
      </c>
      <c r="T19" s="1" t="s">
        <v>21</v>
      </c>
    </row>
    <row r="20" spans="1:20" x14ac:dyDescent="0.25">
      <c r="A20" s="1" t="s">
        <v>27</v>
      </c>
      <c r="B20" s="29" t="s">
        <v>30</v>
      </c>
      <c r="C20" s="1">
        <v>1750241</v>
      </c>
      <c r="D20" s="1">
        <v>41</v>
      </c>
      <c r="E20" s="1">
        <v>29</v>
      </c>
      <c r="F20" s="4">
        <f t="shared" si="0"/>
        <v>0.70731707317073167</v>
      </c>
      <c r="G20" s="1">
        <v>33</v>
      </c>
      <c r="H20" s="4">
        <f t="shared" si="3"/>
        <v>0.80487804878048785</v>
      </c>
      <c r="I20" s="1">
        <v>28</v>
      </c>
      <c r="J20" s="7">
        <f t="shared" si="1"/>
        <v>0.68292682926829273</v>
      </c>
      <c r="K20" s="1">
        <v>30</v>
      </c>
      <c r="L20" s="7">
        <f t="shared" si="4"/>
        <v>0.73170731707317072</v>
      </c>
      <c r="M20" s="1">
        <v>25</v>
      </c>
      <c r="N20" s="7">
        <f t="shared" si="2"/>
        <v>0.6097560975609756</v>
      </c>
      <c r="O20" s="7">
        <f t="shared" si="5"/>
        <v>0.70731707317073167</v>
      </c>
      <c r="P20" s="1" t="s">
        <v>19</v>
      </c>
      <c r="Q20" s="1" t="s">
        <v>18</v>
      </c>
      <c r="R20" s="1" t="s">
        <v>19</v>
      </c>
      <c r="S20" s="1" t="s">
        <v>19</v>
      </c>
      <c r="T20" s="1" t="s">
        <v>18</v>
      </c>
    </row>
    <row r="21" spans="1:20" x14ac:dyDescent="0.25">
      <c r="A21" s="1" t="s">
        <v>27</v>
      </c>
      <c r="B21" s="20"/>
      <c r="C21" s="1">
        <v>1750242</v>
      </c>
      <c r="D21" s="1">
        <v>38</v>
      </c>
      <c r="E21" s="1">
        <v>32</v>
      </c>
      <c r="F21" s="4">
        <f t="shared" si="0"/>
        <v>0.84210526315789469</v>
      </c>
      <c r="G21" s="1">
        <v>37</v>
      </c>
      <c r="H21" s="4">
        <f t="shared" si="3"/>
        <v>0.97368421052631582</v>
      </c>
      <c r="I21" s="31" t="s">
        <v>20</v>
      </c>
      <c r="J21" s="32"/>
      <c r="K21" s="1">
        <v>27</v>
      </c>
      <c r="L21" s="7">
        <f t="shared" si="4"/>
        <v>0.71052631578947367</v>
      </c>
      <c r="M21" s="1">
        <v>32</v>
      </c>
      <c r="N21" s="7">
        <f t="shared" si="2"/>
        <v>0.84210526315789469</v>
      </c>
      <c r="O21" s="7">
        <f t="shared" ref="O21:O25" si="6">(N21+L21+H21+F21)/4</f>
        <v>0.84210526315789469</v>
      </c>
      <c r="P21" s="1" t="s">
        <v>19</v>
      </c>
      <c r="Q21" s="1" t="s">
        <v>19</v>
      </c>
      <c r="R21" s="1"/>
      <c r="S21" s="1" t="s">
        <v>19</v>
      </c>
      <c r="T21" s="1" t="s">
        <v>19</v>
      </c>
    </row>
    <row r="22" spans="1:20" x14ac:dyDescent="0.25">
      <c r="A22" s="1" t="s">
        <v>27</v>
      </c>
      <c r="B22" s="29" t="s">
        <v>31</v>
      </c>
      <c r="C22" s="1">
        <v>1750251</v>
      </c>
      <c r="D22" s="1">
        <v>42</v>
      </c>
      <c r="E22" s="1">
        <v>29</v>
      </c>
      <c r="F22" s="4">
        <f t="shared" si="0"/>
        <v>0.69047619047619047</v>
      </c>
      <c r="G22" s="1">
        <v>39</v>
      </c>
      <c r="H22" s="4">
        <f t="shared" si="3"/>
        <v>0.9285714285714286</v>
      </c>
      <c r="I22" s="33"/>
      <c r="J22" s="34"/>
      <c r="K22" s="1">
        <v>25</v>
      </c>
      <c r="L22" s="7">
        <f t="shared" si="4"/>
        <v>0.59523809523809523</v>
      </c>
      <c r="M22" s="1">
        <v>19</v>
      </c>
      <c r="N22" s="7">
        <f t="shared" si="2"/>
        <v>0.45238095238095238</v>
      </c>
      <c r="O22" s="7">
        <f t="shared" si="6"/>
        <v>0.66666666666666674</v>
      </c>
      <c r="P22" s="1" t="s">
        <v>21</v>
      </c>
      <c r="Q22" s="1" t="s">
        <v>18</v>
      </c>
      <c r="R22" s="1"/>
      <c r="S22" s="1" t="s">
        <v>18</v>
      </c>
      <c r="T22" s="1" t="s">
        <v>18</v>
      </c>
    </row>
    <row r="23" spans="1:20" x14ac:dyDescent="0.25">
      <c r="A23" s="1" t="s">
        <v>27</v>
      </c>
      <c r="B23" s="20"/>
      <c r="C23" s="1">
        <v>1750252</v>
      </c>
      <c r="D23" s="1">
        <v>38</v>
      </c>
      <c r="E23" s="1">
        <v>28</v>
      </c>
      <c r="F23" s="4">
        <f t="shared" si="0"/>
        <v>0.73684210526315785</v>
      </c>
      <c r="G23" s="1">
        <v>36</v>
      </c>
      <c r="H23" s="4">
        <f t="shared" si="3"/>
        <v>0.94736842105263153</v>
      </c>
      <c r="I23" s="33"/>
      <c r="J23" s="34"/>
      <c r="K23" s="1">
        <v>34</v>
      </c>
      <c r="L23" s="7">
        <f t="shared" si="4"/>
        <v>0.89473684210526316</v>
      </c>
      <c r="M23" s="1">
        <v>15</v>
      </c>
      <c r="N23" s="7">
        <f t="shared" si="2"/>
        <v>0.39473684210526316</v>
      </c>
      <c r="O23" s="7">
        <f>(N23+L23+J23+H23+F23)/5</f>
        <v>0.59473684210526323</v>
      </c>
      <c r="P23" s="1" t="s">
        <v>21</v>
      </c>
      <c r="Q23" s="1" t="s">
        <v>19</v>
      </c>
      <c r="R23" s="1"/>
      <c r="S23" s="1" t="s">
        <v>18</v>
      </c>
      <c r="T23" s="1" t="s">
        <v>18</v>
      </c>
    </row>
    <row r="24" spans="1:20" x14ac:dyDescent="0.25">
      <c r="A24" s="1" t="s">
        <v>27</v>
      </c>
      <c r="B24" s="29" t="s">
        <v>32</v>
      </c>
      <c r="C24" s="1">
        <v>1750261</v>
      </c>
      <c r="D24" s="1">
        <v>44</v>
      </c>
      <c r="E24" s="1">
        <v>39</v>
      </c>
      <c r="F24" s="4">
        <f t="shared" si="0"/>
        <v>0.88636363636363635</v>
      </c>
      <c r="G24" s="1">
        <v>38</v>
      </c>
      <c r="H24" s="4">
        <f t="shared" si="3"/>
        <v>0.86363636363636365</v>
      </c>
      <c r="I24" s="33"/>
      <c r="J24" s="34"/>
      <c r="K24" s="1">
        <v>37</v>
      </c>
      <c r="L24" s="7">
        <f t="shared" si="4"/>
        <v>0.84090909090909094</v>
      </c>
      <c r="M24" s="1">
        <v>31</v>
      </c>
      <c r="N24" s="7">
        <f t="shared" si="2"/>
        <v>0.70454545454545459</v>
      </c>
      <c r="O24" s="7">
        <f t="shared" si="6"/>
        <v>0.82386363636363635</v>
      </c>
      <c r="P24" s="1" t="s">
        <v>19</v>
      </c>
      <c r="Q24" s="1" t="s">
        <v>18</v>
      </c>
      <c r="R24" s="1"/>
      <c r="S24" s="1" t="s">
        <v>18</v>
      </c>
      <c r="T24" s="1" t="s">
        <v>19</v>
      </c>
    </row>
    <row r="25" spans="1:20" x14ac:dyDescent="0.25">
      <c r="A25" s="1" t="s">
        <v>27</v>
      </c>
      <c r="B25" s="20"/>
      <c r="C25" s="1">
        <v>1750262</v>
      </c>
      <c r="D25" s="1">
        <v>43</v>
      </c>
      <c r="E25" s="1">
        <v>36</v>
      </c>
      <c r="F25" s="4">
        <f t="shared" si="0"/>
        <v>0.83720930232558144</v>
      </c>
      <c r="G25" s="1">
        <v>38</v>
      </c>
      <c r="H25" s="4">
        <f t="shared" si="3"/>
        <v>0.88372093023255816</v>
      </c>
      <c r="I25" s="21"/>
      <c r="J25" s="23"/>
      <c r="K25" s="1">
        <v>39</v>
      </c>
      <c r="L25" s="7">
        <f t="shared" si="4"/>
        <v>0.90697674418604646</v>
      </c>
      <c r="M25" s="1">
        <v>32</v>
      </c>
      <c r="N25" s="7">
        <f t="shared" si="2"/>
        <v>0.7441860465116279</v>
      </c>
      <c r="O25" s="7">
        <f t="shared" si="6"/>
        <v>0.84302325581395354</v>
      </c>
      <c r="P25" s="1" t="s">
        <v>18</v>
      </c>
      <c r="Q25" s="1" t="s">
        <v>18</v>
      </c>
      <c r="R25" s="1"/>
      <c r="S25" s="1" t="s">
        <v>18</v>
      </c>
      <c r="T25" s="1" t="s">
        <v>19</v>
      </c>
    </row>
    <row r="26" spans="1:20" x14ac:dyDescent="0.25">
      <c r="A26" s="1" t="s">
        <v>33</v>
      </c>
      <c r="B26" s="29" t="s">
        <v>34</v>
      </c>
      <c r="C26" s="1">
        <v>1750311</v>
      </c>
      <c r="D26" s="1">
        <v>36</v>
      </c>
      <c r="E26" s="1">
        <v>33</v>
      </c>
      <c r="F26" s="4">
        <f t="shared" si="0"/>
        <v>0.91666666666666663</v>
      </c>
      <c r="G26" s="31" t="s">
        <v>35</v>
      </c>
      <c r="H26" s="32"/>
      <c r="I26" s="31" t="s">
        <v>20</v>
      </c>
      <c r="J26" s="32"/>
      <c r="K26" s="31" t="s">
        <v>20</v>
      </c>
      <c r="L26" s="32"/>
      <c r="M26" s="31" t="s">
        <v>35</v>
      </c>
      <c r="N26" s="32"/>
      <c r="O26" s="7">
        <f t="shared" ref="O26:O28" si="7">(F26)/1</f>
        <v>0.91666666666666663</v>
      </c>
      <c r="P26" s="1" t="s">
        <v>18</v>
      </c>
      <c r="Q26" s="1"/>
      <c r="R26" s="1"/>
      <c r="S26" s="1"/>
      <c r="T26" s="1"/>
    </row>
    <row r="27" spans="1:20" x14ac:dyDescent="0.25">
      <c r="A27" s="1" t="s">
        <v>33</v>
      </c>
      <c r="B27" s="30"/>
      <c r="C27" s="1">
        <v>1750312</v>
      </c>
      <c r="D27" s="1">
        <v>41</v>
      </c>
      <c r="E27" s="1">
        <v>37</v>
      </c>
      <c r="F27" s="4">
        <f t="shared" si="0"/>
        <v>0.90243902439024393</v>
      </c>
      <c r="G27" s="33"/>
      <c r="H27" s="34"/>
      <c r="I27" s="33"/>
      <c r="J27" s="34"/>
      <c r="K27" s="33"/>
      <c r="L27" s="34"/>
      <c r="M27" s="33"/>
      <c r="N27" s="34"/>
      <c r="O27" s="7">
        <f t="shared" si="7"/>
        <v>0.90243902439024393</v>
      </c>
      <c r="P27" s="1" t="s">
        <v>18</v>
      </c>
      <c r="Q27" s="1"/>
      <c r="R27" s="1"/>
      <c r="S27" s="1"/>
      <c r="T27" s="1"/>
    </row>
    <row r="28" spans="1:20" x14ac:dyDescent="0.25">
      <c r="A28" s="1" t="s">
        <v>33</v>
      </c>
      <c r="B28" s="20"/>
      <c r="C28" s="1">
        <v>1750313</v>
      </c>
      <c r="D28" s="1">
        <v>42</v>
      </c>
      <c r="E28" s="1">
        <v>36</v>
      </c>
      <c r="F28" s="4">
        <f t="shared" si="0"/>
        <v>0.8571428571428571</v>
      </c>
      <c r="G28" s="33"/>
      <c r="H28" s="34"/>
      <c r="I28" s="21"/>
      <c r="J28" s="23"/>
      <c r="K28" s="21"/>
      <c r="L28" s="23"/>
      <c r="M28" s="33"/>
      <c r="N28" s="34"/>
      <c r="O28" s="7">
        <f t="shared" si="7"/>
        <v>0.8571428571428571</v>
      </c>
      <c r="P28" s="1" t="s">
        <v>18</v>
      </c>
      <c r="Q28" s="1"/>
      <c r="R28" s="1"/>
      <c r="S28" s="1"/>
      <c r="T28" s="1"/>
    </row>
    <row r="29" spans="1:20" x14ac:dyDescent="0.25">
      <c r="A29" s="1" t="s">
        <v>33</v>
      </c>
      <c r="B29" s="29" t="s">
        <v>36</v>
      </c>
      <c r="C29" s="1">
        <v>1750321</v>
      </c>
      <c r="D29" s="1">
        <v>46</v>
      </c>
      <c r="E29" s="1">
        <v>42</v>
      </c>
      <c r="F29" s="4">
        <f t="shared" si="0"/>
        <v>0.91304347826086951</v>
      </c>
      <c r="G29" s="33"/>
      <c r="H29" s="34"/>
      <c r="I29" s="1">
        <v>34</v>
      </c>
      <c r="J29" s="7">
        <f t="shared" ref="J29:J42" si="8">I29/D29</f>
        <v>0.73913043478260865</v>
      </c>
      <c r="K29" s="1">
        <v>39</v>
      </c>
      <c r="L29" s="7">
        <f t="shared" ref="L29:L42" si="9">K29/D29</f>
        <v>0.84782608695652173</v>
      </c>
      <c r="M29" s="33"/>
      <c r="N29" s="34"/>
      <c r="O29" s="7">
        <f t="shared" ref="O29:O33" si="10">(L29+J29+F29)/3</f>
        <v>0.83333333333333337</v>
      </c>
      <c r="P29" s="1" t="s">
        <v>18</v>
      </c>
      <c r="Q29" s="1"/>
      <c r="R29" s="1" t="s">
        <v>18</v>
      </c>
      <c r="S29" s="1" t="s">
        <v>18</v>
      </c>
      <c r="T29" s="1"/>
    </row>
    <row r="30" spans="1:20" x14ac:dyDescent="0.25">
      <c r="A30" s="1" t="s">
        <v>33</v>
      </c>
      <c r="B30" s="30"/>
      <c r="C30" s="1">
        <v>1750322</v>
      </c>
      <c r="D30" s="1">
        <v>39</v>
      </c>
      <c r="E30" s="26" t="s">
        <v>20</v>
      </c>
      <c r="F30" s="26"/>
      <c r="G30" s="33"/>
      <c r="H30" s="34"/>
      <c r="I30" s="16" t="s">
        <v>20</v>
      </c>
      <c r="J30" s="18"/>
      <c r="K30" s="16" t="s">
        <v>20</v>
      </c>
      <c r="L30" s="18"/>
      <c r="M30" s="33"/>
      <c r="N30" s="34"/>
      <c r="O30" s="7">
        <f>(N30+L30+J30+H30+F30)/5</f>
        <v>0</v>
      </c>
      <c r="P30" s="1"/>
      <c r="Q30" s="1"/>
      <c r="R30" s="1"/>
      <c r="S30" s="1"/>
      <c r="T30" s="1"/>
    </row>
    <row r="31" spans="1:20" x14ac:dyDescent="0.25">
      <c r="A31" s="1" t="s">
        <v>33</v>
      </c>
      <c r="B31" s="20"/>
      <c r="C31" s="1">
        <v>1750325</v>
      </c>
      <c r="D31" s="1">
        <v>25</v>
      </c>
      <c r="E31" s="1">
        <v>24</v>
      </c>
      <c r="F31" s="4">
        <f t="shared" ref="F31:F42" si="11">E31/D31</f>
        <v>0.96</v>
      </c>
      <c r="G31" s="33"/>
      <c r="H31" s="34"/>
      <c r="I31" s="1">
        <v>23</v>
      </c>
      <c r="J31" s="7">
        <f t="shared" si="8"/>
        <v>0.92</v>
      </c>
      <c r="K31" s="1">
        <v>23</v>
      </c>
      <c r="L31" s="7">
        <f t="shared" si="9"/>
        <v>0.92</v>
      </c>
      <c r="M31" s="33"/>
      <c r="N31" s="34"/>
      <c r="O31" s="7">
        <f t="shared" si="10"/>
        <v>0.93333333333333324</v>
      </c>
      <c r="P31" s="1" t="s">
        <v>18</v>
      </c>
      <c r="Q31" s="1"/>
      <c r="R31" s="1" t="s">
        <v>18</v>
      </c>
      <c r="S31" s="1" t="s">
        <v>18</v>
      </c>
      <c r="T31" s="1"/>
    </row>
    <row r="32" spans="1:20" x14ac:dyDescent="0.25">
      <c r="A32" s="1" t="s">
        <v>33</v>
      </c>
      <c r="B32" s="29" t="s">
        <v>37</v>
      </c>
      <c r="C32" s="1">
        <v>1750331</v>
      </c>
      <c r="D32" s="1">
        <v>41</v>
      </c>
      <c r="E32" s="1">
        <v>41</v>
      </c>
      <c r="F32" s="4">
        <f t="shared" si="11"/>
        <v>1</v>
      </c>
      <c r="G32" s="33"/>
      <c r="H32" s="34"/>
      <c r="I32" s="1">
        <v>41</v>
      </c>
      <c r="J32" s="7">
        <f t="shared" si="8"/>
        <v>1</v>
      </c>
      <c r="K32" s="16" t="s">
        <v>38</v>
      </c>
      <c r="L32" s="18"/>
      <c r="M32" s="33"/>
      <c r="N32" s="34"/>
      <c r="O32" s="7">
        <f>(J32+F32)/2</f>
        <v>1</v>
      </c>
      <c r="P32" s="1" t="s">
        <v>18</v>
      </c>
      <c r="Q32" s="1"/>
      <c r="R32" s="1" t="s">
        <v>18</v>
      </c>
      <c r="S32" s="1"/>
      <c r="T32" s="1"/>
    </row>
    <row r="33" spans="1:20" x14ac:dyDescent="0.25">
      <c r="A33" s="1" t="s">
        <v>33</v>
      </c>
      <c r="B33" s="20"/>
      <c r="C33" s="1">
        <v>1750332</v>
      </c>
      <c r="D33" s="1">
        <v>41</v>
      </c>
      <c r="E33" s="1">
        <v>35</v>
      </c>
      <c r="F33" s="4">
        <f t="shared" si="11"/>
        <v>0.85365853658536583</v>
      </c>
      <c r="G33" s="21"/>
      <c r="H33" s="23"/>
      <c r="I33" s="1">
        <v>41</v>
      </c>
      <c r="J33" s="7">
        <f t="shared" si="8"/>
        <v>1</v>
      </c>
      <c r="K33" s="1">
        <v>41</v>
      </c>
      <c r="L33" s="7">
        <f t="shared" si="9"/>
        <v>1</v>
      </c>
      <c r="M33" s="21"/>
      <c r="N33" s="23"/>
      <c r="O33" s="7">
        <f t="shared" si="10"/>
        <v>0.95121951219512191</v>
      </c>
      <c r="P33" s="1" t="s">
        <v>18</v>
      </c>
      <c r="Q33" s="1"/>
      <c r="R33" s="1" t="s">
        <v>18</v>
      </c>
      <c r="S33" s="1" t="s">
        <v>18</v>
      </c>
      <c r="T33" s="1"/>
    </row>
    <row r="34" spans="1:20" x14ac:dyDescent="0.25">
      <c r="A34" s="1" t="s">
        <v>39</v>
      </c>
      <c r="B34" s="29" t="s">
        <v>40</v>
      </c>
      <c r="C34" s="5">
        <v>1750411</v>
      </c>
      <c r="D34" s="5">
        <v>46</v>
      </c>
      <c r="E34" s="5">
        <v>23</v>
      </c>
      <c r="F34" s="6">
        <f t="shared" si="11"/>
        <v>0.5</v>
      </c>
      <c r="G34" s="5">
        <v>46</v>
      </c>
      <c r="H34" s="6">
        <f t="shared" ref="H34:H42" si="12">G34/D34</f>
        <v>1</v>
      </c>
      <c r="I34" s="5"/>
      <c r="J34" s="8">
        <f t="shared" si="8"/>
        <v>0</v>
      </c>
      <c r="K34" s="5">
        <v>36</v>
      </c>
      <c r="L34" s="8">
        <f t="shared" si="9"/>
        <v>0.78260869565217395</v>
      </c>
      <c r="M34" s="5"/>
      <c r="N34" s="8">
        <f t="shared" ref="N34:N42" si="13">M34/D34</f>
        <v>0</v>
      </c>
      <c r="O34" s="8">
        <f>(L34+H34+F34)/3</f>
        <v>0.76086956521739124</v>
      </c>
      <c r="P34" s="5" t="s">
        <v>19</v>
      </c>
      <c r="Q34" s="5" t="s">
        <v>19</v>
      </c>
      <c r="R34" s="10"/>
      <c r="S34" s="5" t="s">
        <v>19</v>
      </c>
      <c r="T34" s="5"/>
    </row>
    <row r="35" spans="1:20" x14ac:dyDescent="0.25">
      <c r="A35" s="1" t="s">
        <v>39</v>
      </c>
      <c r="B35" s="20"/>
      <c r="C35" s="5">
        <v>1750412</v>
      </c>
      <c r="D35" s="5">
        <v>45</v>
      </c>
      <c r="E35" s="5">
        <v>44</v>
      </c>
      <c r="F35" s="6">
        <f t="shared" si="11"/>
        <v>0.97777777777777775</v>
      </c>
      <c r="G35" s="5">
        <v>35</v>
      </c>
      <c r="H35" s="6">
        <f t="shared" si="12"/>
        <v>0.77777777777777779</v>
      </c>
      <c r="I35" s="5"/>
      <c r="J35" s="8">
        <f t="shared" si="8"/>
        <v>0</v>
      </c>
      <c r="K35" s="5">
        <v>37</v>
      </c>
      <c r="L35" s="8">
        <f t="shared" si="9"/>
        <v>0.82222222222222219</v>
      </c>
      <c r="M35" s="5"/>
      <c r="N35" s="8">
        <f t="shared" si="13"/>
        <v>0</v>
      </c>
      <c r="O35" s="8">
        <f>(L34+H34+F34)/3</f>
        <v>0.76086956521739124</v>
      </c>
      <c r="P35" s="5" t="s">
        <v>18</v>
      </c>
      <c r="Q35" s="5" t="s">
        <v>19</v>
      </c>
      <c r="R35" s="10"/>
      <c r="S35" s="5" t="s">
        <v>19</v>
      </c>
      <c r="T35" s="5"/>
    </row>
    <row r="36" spans="1:20" x14ac:dyDescent="0.25">
      <c r="A36" s="1" t="s">
        <v>39</v>
      </c>
      <c r="B36" s="29" t="s">
        <v>41</v>
      </c>
      <c r="C36" s="5">
        <v>1750421</v>
      </c>
      <c r="D36" s="5">
        <v>45</v>
      </c>
      <c r="E36" s="5">
        <v>24</v>
      </c>
      <c r="F36" s="6">
        <f t="shared" si="11"/>
        <v>0.53333333333333333</v>
      </c>
      <c r="G36" s="5">
        <v>21</v>
      </c>
      <c r="H36" s="6">
        <f t="shared" si="12"/>
        <v>0.46666666666666667</v>
      </c>
      <c r="I36" s="5"/>
      <c r="J36" s="8">
        <f t="shared" si="8"/>
        <v>0</v>
      </c>
      <c r="K36" s="5">
        <v>45</v>
      </c>
      <c r="L36" s="8">
        <f t="shared" si="9"/>
        <v>1</v>
      </c>
      <c r="M36" s="5"/>
      <c r="N36" s="8">
        <f t="shared" si="13"/>
        <v>0</v>
      </c>
      <c r="O36" s="8">
        <f>(L34+H34+F34)/3</f>
        <v>0.76086956521739124</v>
      </c>
      <c r="P36" s="5" t="s">
        <v>18</v>
      </c>
      <c r="Q36" s="5" t="s">
        <v>19</v>
      </c>
      <c r="R36" s="10"/>
      <c r="S36" s="5" t="s">
        <v>19</v>
      </c>
      <c r="T36" s="5"/>
    </row>
    <row r="37" spans="1:20" x14ac:dyDescent="0.25">
      <c r="A37" s="1" t="s">
        <v>39</v>
      </c>
      <c r="B37" s="30"/>
      <c r="C37" s="5">
        <v>1750422</v>
      </c>
      <c r="D37" s="5">
        <v>46</v>
      </c>
      <c r="E37" s="5">
        <v>37</v>
      </c>
      <c r="F37" s="6">
        <f t="shared" si="11"/>
        <v>0.80434782608695654</v>
      </c>
      <c r="G37" s="5">
        <v>46</v>
      </c>
      <c r="H37" s="6">
        <f t="shared" si="12"/>
        <v>1</v>
      </c>
      <c r="I37" s="5"/>
      <c r="J37" s="8">
        <f t="shared" si="8"/>
        <v>0</v>
      </c>
      <c r="K37" s="5">
        <v>37</v>
      </c>
      <c r="L37" s="8">
        <f t="shared" si="9"/>
        <v>0.80434782608695654</v>
      </c>
      <c r="M37" s="5"/>
      <c r="N37" s="8">
        <f t="shared" si="13"/>
        <v>0</v>
      </c>
      <c r="O37" s="8">
        <f>(L34+H34+F34)/3</f>
        <v>0.76086956521739124</v>
      </c>
      <c r="P37" s="5" t="s">
        <v>18</v>
      </c>
      <c r="Q37" s="5" t="s">
        <v>19</v>
      </c>
      <c r="R37" s="10"/>
      <c r="S37" s="5" t="s">
        <v>19</v>
      </c>
      <c r="T37" s="5"/>
    </row>
    <row r="38" spans="1:20" x14ac:dyDescent="0.25">
      <c r="A38" s="1" t="s">
        <v>39</v>
      </c>
      <c r="B38" s="20"/>
      <c r="C38" s="5">
        <v>1750423</v>
      </c>
      <c r="D38" s="5">
        <v>47</v>
      </c>
      <c r="E38" s="5">
        <v>38</v>
      </c>
      <c r="F38" s="6">
        <f t="shared" si="11"/>
        <v>0.80851063829787229</v>
      </c>
      <c r="G38" s="5">
        <v>47</v>
      </c>
      <c r="H38" s="6">
        <f t="shared" si="12"/>
        <v>1</v>
      </c>
      <c r="I38" s="5"/>
      <c r="J38" s="8">
        <f t="shared" si="8"/>
        <v>0</v>
      </c>
      <c r="K38" s="5">
        <v>40</v>
      </c>
      <c r="L38" s="8">
        <f t="shared" si="9"/>
        <v>0.85106382978723405</v>
      </c>
      <c r="M38" s="5"/>
      <c r="N38" s="8">
        <f t="shared" si="13"/>
        <v>0</v>
      </c>
      <c r="O38" s="8">
        <f>(L34+H34+F34)/3</f>
        <v>0.76086956521739124</v>
      </c>
      <c r="P38" s="5" t="s">
        <v>18</v>
      </c>
      <c r="Q38" s="5" t="s">
        <v>19</v>
      </c>
      <c r="R38" s="10"/>
      <c r="S38" s="5" t="s">
        <v>19</v>
      </c>
      <c r="T38" s="5"/>
    </row>
    <row r="39" spans="1:20" x14ac:dyDescent="0.25">
      <c r="A39" s="1" t="s">
        <v>39</v>
      </c>
      <c r="B39" s="29" t="s">
        <v>42</v>
      </c>
      <c r="C39" s="5">
        <v>1750431</v>
      </c>
      <c r="D39" s="5">
        <v>43</v>
      </c>
      <c r="E39" s="5">
        <v>32</v>
      </c>
      <c r="F39" s="6">
        <f t="shared" si="11"/>
        <v>0.7441860465116279</v>
      </c>
      <c r="G39" s="5">
        <v>43</v>
      </c>
      <c r="H39" s="6">
        <f t="shared" si="12"/>
        <v>1</v>
      </c>
      <c r="I39" s="5"/>
      <c r="J39" s="8">
        <f t="shared" si="8"/>
        <v>0</v>
      </c>
      <c r="K39" s="5">
        <v>33</v>
      </c>
      <c r="L39" s="8">
        <f t="shared" si="9"/>
        <v>0.76744186046511631</v>
      </c>
      <c r="M39" s="5"/>
      <c r="N39" s="8">
        <f t="shared" si="13"/>
        <v>0</v>
      </c>
      <c r="O39" s="8">
        <f>(L34+H34+F34)/3</f>
        <v>0.76086956521739124</v>
      </c>
      <c r="P39" s="5" t="s">
        <v>18</v>
      </c>
      <c r="Q39" s="5" t="s">
        <v>19</v>
      </c>
      <c r="R39" s="10"/>
      <c r="S39" s="5" t="s">
        <v>19</v>
      </c>
      <c r="T39" s="5"/>
    </row>
    <row r="40" spans="1:20" x14ac:dyDescent="0.25">
      <c r="A40" s="1" t="s">
        <v>39</v>
      </c>
      <c r="B40" s="20"/>
      <c r="C40" s="5">
        <v>1750432</v>
      </c>
      <c r="D40" s="5">
        <v>45</v>
      </c>
      <c r="E40" s="5">
        <v>33</v>
      </c>
      <c r="F40" s="6">
        <f t="shared" si="11"/>
        <v>0.73333333333333328</v>
      </c>
      <c r="G40" s="5">
        <v>45</v>
      </c>
      <c r="H40" s="6">
        <f t="shared" si="12"/>
        <v>1</v>
      </c>
      <c r="I40" s="5"/>
      <c r="J40" s="8">
        <f t="shared" si="8"/>
        <v>0</v>
      </c>
      <c r="K40" s="5">
        <v>35</v>
      </c>
      <c r="L40" s="8">
        <f t="shared" si="9"/>
        <v>0.77777777777777779</v>
      </c>
      <c r="M40" s="5"/>
      <c r="N40" s="8">
        <f t="shared" si="13"/>
        <v>0</v>
      </c>
      <c r="O40" s="8">
        <f>(L34+H34+F34)/3</f>
        <v>0.76086956521739124</v>
      </c>
      <c r="P40" s="5" t="s">
        <v>21</v>
      </c>
      <c r="Q40" s="5" t="s">
        <v>19</v>
      </c>
      <c r="R40" s="10"/>
      <c r="S40" s="5" t="s">
        <v>19</v>
      </c>
      <c r="T40" s="5"/>
    </row>
    <row r="41" spans="1:20" x14ac:dyDescent="0.25">
      <c r="A41" s="1" t="s">
        <v>39</v>
      </c>
      <c r="B41" s="29" t="s">
        <v>43</v>
      </c>
      <c r="C41" s="5">
        <v>1750441</v>
      </c>
      <c r="D41" s="5">
        <v>45</v>
      </c>
      <c r="E41" s="5">
        <v>45</v>
      </c>
      <c r="F41" s="6">
        <f t="shared" si="11"/>
        <v>1</v>
      </c>
      <c r="G41" s="5">
        <v>40</v>
      </c>
      <c r="H41" s="6">
        <f t="shared" si="12"/>
        <v>0.88888888888888884</v>
      </c>
      <c r="I41" s="5"/>
      <c r="J41" s="8">
        <f t="shared" si="8"/>
        <v>0</v>
      </c>
      <c r="K41" s="5">
        <v>33</v>
      </c>
      <c r="L41" s="8">
        <f t="shared" si="9"/>
        <v>0.73333333333333328</v>
      </c>
      <c r="M41" s="5"/>
      <c r="N41" s="8">
        <f t="shared" si="13"/>
        <v>0</v>
      </c>
      <c r="O41" s="8">
        <f>(L34+H34+F34)/3</f>
        <v>0.76086956521739124</v>
      </c>
      <c r="P41" s="5" t="s">
        <v>19</v>
      </c>
      <c r="Q41" s="5" t="s">
        <v>19</v>
      </c>
      <c r="R41" s="10"/>
      <c r="S41" s="5" t="s">
        <v>19</v>
      </c>
      <c r="T41" s="5"/>
    </row>
    <row r="42" spans="1:20" x14ac:dyDescent="0.25">
      <c r="A42" s="1" t="s">
        <v>39</v>
      </c>
      <c r="B42" s="20"/>
      <c r="C42" s="5">
        <v>1750442</v>
      </c>
      <c r="D42" s="5">
        <v>46</v>
      </c>
      <c r="E42" s="5">
        <v>43</v>
      </c>
      <c r="F42" s="6">
        <f t="shared" si="11"/>
        <v>0.93478260869565222</v>
      </c>
      <c r="G42" s="5">
        <v>43</v>
      </c>
      <c r="H42" s="6">
        <f t="shared" si="12"/>
        <v>0.93478260869565222</v>
      </c>
      <c r="I42" s="5"/>
      <c r="J42" s="8">
        <f t="shared" si="8"/>
        <v>0</v>
      </c>
      <c r="K42" s="5">
        <v>43</v>
      </c>
      <c r="L42" s="8">
        <f t="shared" si="9"/>
        <v>0.93478260869565222</v>
      </c>
      <c r="M42" s="5"/>
      <c r="N42" s="8">
        <f t="shared" si="13"/>
        <v>0</v>
      </c>
      <c r="O42" s="8">
        <f>(L34+H34+F34)/3</f>
        <v>0.76086956521739124</v>
      </c>
      <c r="P42" s="5" t="s">
        <v>19</v>
      </c>
      <c r="Q42" s="5" t="s">
        <v>19</v>
      </c>
      <c r="R42" s="10"/>
      <c r="S42" s="5" t="s">
        <v>19</v>
      </c>
      <c r="T42" s="5"/>
    </row>
    <row r="43" spans="1:20" x14ac:dyDescent="0.25">
      <c r="A43" s="1" t="s">
        <v>44</v>
      </c>
      <c r="B43" s="1" t="s">
        <v>45</v>
      </c>
      <c r="C43" s="3">
        <v>1750511</v>
      </c>
      <c r="D43" s="3">
        <v>49</v>
      </c>
      <c r="E43" s="3"/>
      <c r="F43" s="4">
        <f t="shared" si="0"/>
        <v>0</v>
      </c>
      <c r="G43" s="3"/>
      <c r="H43" s="4">
        <f t="shared" si="3"/>
        <v>0</v>
      </c>
      <c r="I43" s="3"/>
      <c r="J43" s="9">
        <f t="shared" si="1"/>
        <v>0</v>
      </c>
      <c r="K43" s="27" t="s">
        <v>20</v>
      </c>
      <c r="L43" s="28"/>
      <c r="M43" s="3">
        <v>31</v>
      </c>
      <c r="N43" s="9">
        <f t="shared" si="2"/>
        <v>0.63265306122448983</v>
      </c>
      <c r="O43" s="9">
        <f>(N43)/1</f>
        <v>0.63265306122448983</v>
      </c>
      <c r="P43" s="3"/>
      <c r="Q43" s="3"/>
      <c r="R43" s="3"/>
      <c r="S43" s="3"/>
      <c r="T43" s="3" t="s">
        <v>21</v>
      </c>
    </row>
    <row r="44" spans="1:20" x14ac:dyDescent="0.25">
      <c r="A44" s="1" t="s">
        <v>44</v>
      </c>
      <c r="B44" s="2" t="s">
        <v>46</v>
      </c>
      <c r="C44" s="3">
        <v>1750512</v>
      </c>
      <c r="D44" s="3">
        <v>49</v>
      </c>
      <c r="E44" s="3"/>
      <c r="F44" s="4">
        <f t="shared" si="0"/>
        <v>0</v>
      </c>
      <c r="G44" s="3"/>
      <c r="H44" s="4">
        <f t="shared" si="3"/>
        <v>0</v>
      </c>
      <c r="I44" s="3"/>
      <c r="J44" s="9">
        <f t="shared" si="1"/>
        <v>0</v>
      </c>
      <c r="K44" s="3">
        <v>24</v>
      </c>
      <c r="L44" s="9">
        <f>K44/D44</f>
        <v>0.48979591836734693</v>
      </c>
      <c r="M44" s="3">
        <v>34</v>
      </c>
      <c r="N44" s="9">
        <f t="shared" si="2"/>
        <v>0.69387755102040816</v>
      </c>
      <c r="O44" s="9">
        <f t="shared" ref="O44:O50" si="14">(L44+N44)/2</f>
        <v>0.59183673469387754</v>
      </c>
      <c r="P44" s="3"/>
      <c r="Q44" s="3"/>
      <c r="R44" s="3"/>
      <c r="S44" s="3" t="s">
        <v>19</v>
      </c>
      <c r="T44" s="3" t="s">
        <v>21</v>
      </c>
    </row>
    <row r="45" spans="1:20" x14ac:dyDescent="0.25">
      <c r="A45" s="1" t="s">
        <v>44</v>
      </c>
      <c r="B45" s="29" t="s">
        <v>47</v>
      </c>
      <c r="C45" s="3">
        <v>1750521</v>
      </c>
      <c r="D45" s="3">
        <v>41</v>
      </c>
      <c r="E45" s="3"/>
      <c r="F45" s="4">
        <f t="shared" si="0"/>
        <v>0</v>
      </c>
      <c r="G45" s="3"/>
      <c r="H45" s="4">
        <f t="shared" si="3"/>
        <v>0</v>
      </c>
      <c r="I45" s="3"/>
      <c r="J45" s="9">
        <f t="shared" si="1"/>
        <v>0</v>
      </c>
      <c r="K45" s="3">
        <v>20</v>
      </c>
      <c r="L45" s="9">
        <f>K45/D45</f>
        <v>0.48780487804878048</v>
      </c>
      <c r="M45" s="3">
        <v>30</v>
      </c>
      <c r="N45" s="9">
        <f t="shared" si="2"/>
        <v>0.73170731707317072</v>
      </c>
      <c r="O45" s="9">
        <f t="shared" si="14"/>
        <v>0.6097560975609756</v>
      </c>
      <c r="P45" s="3"/>
      <c r="Q45" s="3"/>
      <c r="R45" s="3"/>
      <c r="S45" s="3" t="s">
        <v>21</v>
      </c>
      <c r="T45" s="3" t="s">
        <v>19</v>
      </c>
    </row>
    <row r="46" spans="1:20" x14ac:dyDescent="0.25">
      <c r="A46" s="1" t="s">
        <v>44</v>
      </c>
      <c r="B46" s="20"/>
      <c r="C46" s="3">
        <v>1750522</v>
      </c>
      <c r="D46" s="3">
        <v>42</v>
      </c>
      <c r="E46" s="3"/>
      <c r="F46" s="4">
        <f t="shared" si="0"/>
        <v>0</v>
      </c>
      <c r="G46" s="3"/>
      <c r="H46" s="4">
        <f t="shared" si="3"/>
        <v>0</v>
      </c>
      <c r="I46" s="3"/>
      <c r="J46" s="9">
        <f t="shared" si="1"/>
        <v>0</v>
      </c>
      <c r="K46" s="27" t="s">
        <v>48</v>
      </c>
      <c r="L46" s="28"/>
      <c r="M46" s="3">
        <v>30</v>
      </c>
      <c r="N46" s="9">
        <f t="shared" si="2"/>
        <v>0.7142857142857143</v>
      </c>
      <c r="O46" s="9">
        <f>(N46)/1</f>
        <v>0.7142857142857143</v>
      </c>
      <c r="P46" s="3"/>
      <c r="Q46" s="3"/>
      <c r="R46" s="3"/>
      <c r="S46" s="3"/>
      <c r="T46" s="3" t="s">
        <v>19</v>
      </c>
    </row>
    <row r="47" spans="1:20" x14ac:dyDescent="0.25">
      <c r="A47" s="1" t="s">
        <v>44</v>
      </c>
      <c r="B47" s="29" t="s">
        <v>49</v>
      </c>
      <c r="C47" s="3">
        <v>1750531</v>
      </c>
      <c r="D47" s="3">
        <v>31</v>
      </c>
      <c r="E47" s="3"/>
      <c r="F47" s="4">
        <f t="shared" si="0"/>
        <v>0</v>
      </c>
      <c r="G47" s="3"/>
      <c r="H47" s="4">
        <f t="shared" si="3"/>
        <v>0</v>
      </c>
      <c r="I47" s="3"/>
      <c r="J47" s="9">
        <f t="shared" si="1"/>
        <v>0</v>
      </c>
      <c r="K47" s="3">
        <v>23</v>
      </c>
      <c r="L47" s="9">
        <f t="shared" ref="L47:L51" si="15">K47/D47</f>
        <v>0.74193548387096775</v>
      </c>
      <c r="M47" s="35" t="s">
        <v>50</v>
      </c>
      <c r="N47" s="36"/>
      <c r="O47" s="9">
        <f t="shared" ref="O47:O51" si="16">(L47)/1</f>
        <v>0.74193548387096775</v>
      </c>
      <c r="P47" s="3"/>
      <c r="Q47" s="3"/>
      <c r="R47" s="3"/>
      <c r="S47" s="3" t="s">
        <v>19</v>
      </c>
      <c r="T47" s="3"/>
    </row>
    <row r="48" spans="1:20" x14ac:dyDescent="0.25">
      <c r="A48" s="1" t="s">
        <v>44</v>
      </c>
      <c r="B48" s="20"/>
      <c r="C48" s="3">
        <v>1750532</v>
      </c>
      <c r="D48" s="3">
        <v>36</v>
      </c>
      <c r="E48" s="3"/>
      <c r="F48" s="4">
        <f t="shared" si="0"/>
        <v>0</v>
      </c>
      <c r="G48" s="3"/>
      <c r="H48" s="4">
        <f t="shared" si="3"/>
        <v>0</v>
      </c>
      <c r="I48" s="3"/>
      <c r="J48" s="9">
        <f t="shared" si="1"/>
        <v>0</v>
      </c>
      <c r="K48" s="3">
        <v>24</v>
      </c>
      <c r="L48" s="9">
        <f t="shared" si="15"/>
        <v>0.66666666666666663</v>
      </c>
      <c r="M48" s="37"/>
      <c r="N48" s="38"/>
      <c r="O48" s="9">
        <f t="shared" si="16"/>
        <v>0.66666666666666663</v>
      </c>
      <c r="P48" s="3"/>
      <c r="Q48" s="3"/>
      <c r="R48" s="3"/>
      <c r="S48" s="3" t="s">
        <v>21</v>
      </c>
      <c r="T48" s="3"/>
    </row>
    <row r="49" spans="1:20" x14ac:dyDescent="0.25">
      <c r="A49" s="1" t="s">
        <v>44</v>
      </c>
      <c r="B49" s="29" t="s">
        <v>51</v>
      </c>
      <c r="C49" s="3">
        <v>1750541</v>
      </c>
      <c r="D49" s="3">
        <v>40</v>
      </c>
      <c r="E49" s="3"/>
      <c r="F49" s="4">
        <f t="shared" si="0"/>
        <v>0</v>
      </c>
      <c r="G49" s="3"/>
      <c r="H49" s="4">
        <f t="shared" si="3"/>
        <v>0</v>
      </c>
      <c r="I49" s="3"/>
      <c r="J49" s="9">
        <f t="shared" si="1"/>
        <v>0</v>
      </c>
      <c r="K49" s="3">
        <v>28</v>
      </c>
      <c r="L49" s="9">
        <f t="shared" si="15"/>
        <v>0.7</v>
      </c>
      <c r="M49" s="3">
        <v>32</v>
      </c>
      <c r="N49" s="9">
        <f>M49/D49</f>
        <v>0.8</v>
      </c>
      <c r="O49" s="9">
        <f t="shared" si="14"/>
        <v>0.75</v>
      </c>
      <c r="P49" s="3"/>
      <c r="Q49" s="3"/>
      <c r="R49" s="3"/>
      <c r="S49" s="3" t="s">
        <v>21</v>
      </c>
      <c r="T49" s="3" t="s">
        <v>52</v>
      </c>
    </row>
    <row r="50" spans="1:20" x14ac:dyDescent="0.25">
      <c r="A50" s="1" t="s">
        <v>44</v>
      </c>
      <c r="B50" s="20"/>
      <c r="C50" s="3">
        <v>1750542</v>
      </c>
      <c r="D50" s="3">
        <v>39</v>
      </c>
      <c r="E50" s="3"/>
      <c r="F50" s="4">
        <f t="shared" si="0"/>
        <v>0</v>
      </c>
      <c r="G50" s="3"/>
      <c r="H50" s="4">
        <f t="shared" si="3"/>
        <v>0</v>
      </c>
      <c r="I50" s="3"/>
      <c r="J50" s="9">
        <f t="shared" si="1"/>
        <v>0</v>
      </c>
      <c r="K50" s="3">
        <v>28</v>
      </c>
      <c r="L50" s="9">
        <f t="shared" si="15"/>
        <v>0.71794871794871795</v>
      </c>
      <c r="M50" s="3">
        <v>30</v>
      </c>
      <c r="N50" s="9">
        <f>M50/D50</f>
        <v>0.76923076923076927</v>
      </c>
      <c r="O50" s="9">
        <f t="shared" si="14"/>
        <v>0.74358974358974361</v>
      </c>
      <c r="P50" s="3"/>
      <c r="Q50" s="3"/>
      <c r="R50" s="3"/>
      <c r="S50" s="3" t="s">
        <v>21</v>
      </c>
      <c r="T50" s="3" t="s">
        <v>19</v>
      </c>
    </row>
    <row r="51" spans="1:20" x14ac:dyDescent="0.25">
      <c r="A51" s="1" t="s">
        <v>44</v>
      </c>
      <c r="B51" s="1" t="s">
        <v>53</v>
      </c>
      <c r="C51" s="3">
        <v>1750525</v>
      </c>
      <c r="D51" s="3">
        <v>43</v>
      </c>
      <c r="E51" s="3"/>
      <c r="F51" s="4">
        <f t="shared" si="0"/>
        <v>0</v>
      </c>
      <c r="G51" s="3"/>
      <c r="H51" s="4">
        <f t="shared" si="3"/>
        <v>0</v>
      </c>
      <c r="I51" s="3"/>
      <c r="J51" s="9">
        <f t="shared" si="1"/>
        <v>0</v>
      </c>
      <c r="K51" s="3">
        <v>40</v>
      </c>
      <c r="L51" s="9">
        <f t="shared" si="15"/>
        <v>0.93023255813953487</v>
      </c>
      <c r="M51" s="27" t="s">
        <v>50</v>
      </c>
      <c r="N51" s="28"/>
      <c r="O51" s="9">
        <f t="shared" si="16"/>
        <v>0.93023255813953487</v>
      </c>
      <c r="P51" s="3"/>
      <c r="Q51" s="3"/>
      <c r="R51" s="3"/>
      <c r="S51" s="3" t="s">
        <v>21</v>
      </c>
      <c r="T51" s="3"/>
    </row>
    <row r="52" spans="1:20" x14ac:dyDescent="0.25">
      <c r="A52" s="1" t="s">
        <v>54</v>
      </c>
      <c r="B52" s="1" t="s">
        <v>55</v>
      </c>
      <c r="C52" s="1">
        <v>1750611</v>
      </c>
      <c r="D52" s="1">
        <v>48</v>
      </c>
      <c r="E52" s="1"/>
      <c r="F52" s="4">
        <f t="shared" si="0"/>
        <v>0</v>
      </c>
      <c r="G52" s="1"/>
      <c r="H52" s="4">
        <f t="shared" si="3"/>
        <v>0</v>
      </c>
      <c r="I52" s="1"/>
      <c r="J52" s="7">
        <f t="shared" si="1"/>
        <v>0</v>
      </c>
      <c r="K52" s="1"/>
      <c r="L52" s="7">
        <f t="shared" ref="L52:L58" si="17">K52/D52</f>
        <v>0</v>
      </c>
      <c r="M52" s="1"/>
      <c r="N52" s="7">
        <f t="shared" si="2"/>
        <v>0</v>
      </c>
      <c r="O52" s="7">
        <f t="shared" ref="O52:O57" si="18">(N52+L52+J52+H52+F52)/5</f>
        <v>0</v>
      </c>
      <c r="P52" s="1"/>
      <c r="Q52" s="1"/>
      <c r="R52" s="1"/>
      <c r="S52" s="1"/>
      <c r="T52" s="1"/>
    </row>
    <row r="53" spans="1:20" x14ac:dyDescent="0.25">
      <c r="A53" s="1" t="s">
        <v>54</v>
      </c>
      <c r="B53" s="1" t="s">
        <v>56</v>
      </c>
      <c r="C53" s="1">
        <v>1750612</v>
      </c>
      <c r="D53" s="1">
        <v>49</v>
      </c>
      <c r="E53" s="1"/>
      <c r="F53" s="4">
        <f t="shared" si="0"/>
        <v>0</v>
      </c>
      <c r="G53" s="1"/>
      <c r="H53" s="4">
        <f t="shared" si="3"/>
        <v>0</v>
      </c>
      <c r="I53" s="1"/>
      <c r="J53" s="7">
        <f t="shared" si="1"/>
        <v>0</v>
      </c>
      <c r="K53" s="1"/>
      <c r="L53" s="7">
        <f t="shared" si="17"/>
        <v>0</v>
      </c>
      <c r="M53" s="1"/>
      <c r="N53" s="7">
        <f t="shared" si="2"/>
        <v>0</v>
      </c>
      <c r="O53" s="7">
        <f t="shared" si="18"/>
        <v>0</v>
      </c>
      <c r="P53" s="1"/>
      <c r="Q53" s="1"/>
      <c r="R53" s="1"/>
      <c r="S53" s="1"/>
      <c r="T53" s="1"/>
    </row>
    <row r="54" spans="1:20" x14ac:dyDescent="0.25">
      <c r="A54" s="1" t="s">
        <v>54</v>
      </c>
      <c r="B54" s="1" t="s">
        <v>57</v>
      </c>
      <c r="C54" s="1">
        <v>1750621</v>
      </c>
      <c r="D54" s="1">
        <v>43</v>
      </c>
      <c r="E54" s="1"/>
      <c r="F54" s="4">
        <f t="shared" si="0"/>
        <v>0</v>
      </c>
      <c r="G54" s="1"/>
      <c r="H54" s="4">
        <f t="shared" si="3"/>
        <v>0</v>
      </c>
      <c r="I54" s="1"/>
      <c r="J54" s="7">
        <f t="shared" si="1"/>
        <v>0</v>
      </c>
      <c r="K54" s="1"/>
      <c r="L54" s="7">
        <f t="shared" si="17"/>
        <v>0</v>
      </c>
      <c r="M54" s="1"/>
      <c r="N54" s="7">
        <f t="shared" si="2"/>
        <v>0</v>
      </c>
      <c r="O54" s="7">
        <f t="shared" si="18"/>
        <v>0</v>
      </c>
      <c r="P54" s="1"/>
      <c r="Q54" s="1"/>
      <c r="R54" s="1"/>
      <c r="S54" s="1"/>
      <c r="T54" s="1"/>
    </row>
    <row r="55" spans="1:20" x14ac:dyDescent="0.25">
      <c r="A55" s="1" t="s">
        <v>54</v>
      </c>
      <c r="B55" s="1" t="s">
        <v>58</v>
      </c>
      <c r="C55" s="1">
        <v>1750622</v>
      </c>
      <c r="D55" s="1">
        <v>45</v>
      </c>
      <c r="E55" s="1"/>
      <c r="F55" s="4">
        <f t="shared" si="0"/>
        <v>0</v>
      </c>
      <c r="G55" s="1"/>
      <c r="H55" s="4">
        <f t="shared" si="3"/>
        <v>0</v>
      </c>
      <c r="I55" s="1"/>
      <c r="J55" s="7">
        <f t="shared" si="1"/>
        <v>0</v>
      </c>
      <c r="K55" s="1"/>
      <c r="L55" s="7">
        <f t="shared" si="17"/>
        <v>0</v>
      </c>
      <c r="M55" s="1"/>
      <c r="N55" s="7">
        <f t="shared" si="2"/>
        <v>0</v>
      </c>
      <c r="O55" s="7">
        <f t="shared" si="18"/>
        <v>0</v>
      </c>
      <c r="P55" s="1"/>
      <c r="Q55" s="1"/>
      <c r="R55" s="1"/>
      <c r="S55" s="1"/>
      <c r="T55" s="1"/>
    </row>
    <row r="56" spans="1:20" x14ac:dyDescent="0.25">
      <c r="A56" s="1" t="s">
        <v>54</v>
      </c>
      <c r="B56" s="1" t="s">
        <v>59</v>
      </c>
      <c r="C56" s="1">
        <v>1750631</v>
      </c>
      <c r="D56" s="1">
        <v>45</v>
      </c>
      <c r="E56" s="1"/>
      <c r="F56" s="4">
        <f t="shared" si="0"/>
        <v>0</v>
      </c>
      <c r="G56" s="1"/>
      <c r="H56" s="4">
        <f t="shared" si="3"/>
        <v>0</v>
      </c>
      <c r="I56" s="1"/>
      <c r="J56" s="7">
        <f t="shared" si="1"/>
        <v>0</v>
      </c>
      <c r="K56" s="1"/>
      <c r="L56" s="7">
        <f t="shared" si="17"/>
        <v>0</v>
      </c>
      <c r="M56" s="1"/>
      <c r="N56" s="7">
        <f t="shared" si="2"/>
        <v>0</v>
      </c>
      <c r="O56" s="7">
        <f t="shared" si="18"/>
        <v>0</v>
      </c>
      <c r="P56" s="1"/>
      <c r="Q56" s="1"/>
      <c r="R56" s="1"/>
      <c r="S56" s="1"/>
      <c r="T56" s="1"/>
    </row>
    <row r="57" spans="1:20" x14ac:dyDescent="0.25">
      <c r="A57" s="1" t="s">
        <v>60</v>
      </c>
      <c r="B57" s="1" t="s">
        <v>61</v>
      </c>
      <c r="C57" s="1">
        <v>1750711</v>
      </c>
      <c r="D57" s="1">
        <v>41</v>
      </c>
      <c r="E57" s="1">
        <v>36</v>
      </c>
      <c r="F57" s="4">
        <f t="shared" si="0"/>
        <v>0.87804878048780488</v>
      </c>
      <c r="G57" s="1">
        <v>36</v>
      </c>
      <c r="H57" s="4">
        <f t="shared" si="3"/>
        <v>0.87804878048780488</v>
      </c>
      <c r="I57" s="1">
        <v>33</v>
      </c>
      <c r="J57" s="7">
        <f t="shared" si="1"/>
        <v>0.80487804878048785</v>
      </c>
      <c r="K57" s="1">
        <v>38</v>
      </c>
      <c r="L57" s="7">
        <f t="shared" si="17"/>
        <v>0.92682926829268297</v>
      </c>
      <c r="M57" s="1">
        <v>18</v>
      </c>
      <c r="N57" s="7">
        <f t="shared" si="2"/>
        <v>0.43902439024390244</v>
      </c>
      <c r="O57" s="7">
        <f t="shared" si="18"/>
        <v>0.78536585365853662</v>
      </c>
      <c r="P57" s="1" t="s">
        <v>19</v>
      </c>
      <c r="Q57" s="1" t="s">
        <v>19</v>
      </c>
      <c r="R57" s="1" t="s">
        <v>19</v>
      </c>
      <c r="S57" s="1" t="s">
        <v>19</v>
      </c>
      <c r="T57" s="1" t="s">
        <v>19</v>
      </c>
    </row>
    <row r="58" spans="1:20" x14ac:dyDescent="0.25">
      <c r="A58" s="1" t="s">
        <v>60</v>
      </c>
      <c r="B58" s="1" t="s">
        <v>62</v>
      </c>
      <c r="C58" s="1">
        <v>1750712</v>
      </c>
      <c r="D58" s="1">
        <v>41</v>
      </c>
      <c r="E58" s="1">
        <v>35</v>
      </c>
      <c r="F58" s="4">
        <f t="shared" si="0"/>
        <v>0.85365853658536583</v>
      </c>
      <c r="G58" s="26" t="s">
        <v>63</v>
      </c>
      <c r="H58" s="26"/>
      <c r="I58" s="1">
        <v>38</v>
      </c>
      <c r="J58" s="7">
        <f t="shared" si="1"/>
        <v>0.92682926829268297</v>
      </c>
      <c r="K58" s="1">
        <v>39</v>
      </c>
      <c r="L58" s="7">
        <f t="shared" si="17"/>
        <v>0.95121951219512191</v>
      </c>
      <c r="M58" s="1">
        <v>19</v>
      </c>
      <c r="N58" s="7">
        <f t="shared" si="2"/>
        <v>0.46341463414634149</v>
      </c>
      <c r="O58" s="7">
        <f>(N58+L58+J58+F58)/4</f>
        <v>0.79878048780487798</v>
      </c>
      <c r="P58" s="1" t="s">
        <v>19</v>
      </c>
      <c r="Q58" s="1"/>
      <c r="R58" s="1" t="s">
        <v>19</v>
      </c>
      <c r="S58" s="1" t="s">
        <v>19</v>
      </c>
      <c r="T58" s="1" t="s">
        <v>19</v>
      </c>
    </row>
  </sheetData>
  <mergeCells count="56">
    <mergeCell ref="M26:N33"/>
    <mergeCell ref="I26:J28"/>
    <mergeCell ref="K26:L28"/>
    <mergeCell ref="M47:N48"/>
    <mergeCell ref="B45:B46"/>
    <mergeCell ref="B47:B48"/>
    <mergeCell ref="B49:B50"/>
    <mergeCell ref="I21:J25"/>
    <mergeCell ref="G26:H33"/>
    <mergeCell ref="B32:B33"/>
    <mergeCell ref="B34:B35"/>
    <mergeCell ref="B36:B38"/>
    <mergeCell ref="B39:B40"/>
    <mergeCell ref="B41:B42"/>
    <mergeCell ref="K43:L43"/>
    <mergeCell ref="K46:L46"/>
    <mergeCell ref="M51:N51"/>
    <mergeCell ref="G58:H58"/>
    <mergeCell ref="B4:B5"/>
    <mergeCell ref="B6:B7"/>
    <mergeCell ref="B8:B9"/>
    <mergeCell ref="B10:B11"/>
    <mergeCell ref="B12:B13"/>
    <mergeCell ref="B15:B17"/>
    <mergeCell ref="B18:B19"/>
    <mergeCell ref="B20:B21"/>
    <mergeCell ref="B22:B23"/>
    <mergeCell ref="B24:B25"/>
    <mergeCell ref="B26:B28"/>
    <mergeCell ref="B29:B31"/>
    <mergeCell ref="K14:L14"/>
    <mergeCell ref="E30:F30"/>
    <mergeCell ref="I30:J30"/>
    <mergeCell ref="K30:L30"/>
    <mergeCell ref="K32:L32"/>
    <mergeCell ref="M10:N10"/>
    <mergeCell ref="M11:N11"/>
    <mergeCell ref="I12:J12"/>
    <mergeCell ref="K12:L12"/>
    <mergeCell ref="I13:J13"/>
    <mergeCell ref="K13:L13"/>
    <mergeCell ref="I4:J4"/>
    <mergeCell ref="G5:H5"/>
    <mergeCell ref="G6:H6"/>
    <mergeCell ref="G7:H7"/>
    <mergeCell ref="K7:L7"/>
    <mergeCell ref="A1:T1"/>
    <mergeCell ref="B2:C2"/>
    <mergeCell ref="D2:N2"/>
    <mergeCell ref="O2:T2"/>
    <mergeCell ref="E3:F3"/>
    <mergeCell ref="G3:H3"/>
    <mergeCell ref="I3:J3"/>
    <mergeCell ref="K3:L3"/>
    <mergeCell ref="M3:N3"/>
    <mergeCell ref="P3:T3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杨智超</cp:lastModifiedBy>
  <dcterms:created xsi:type="dcterms:W3CDTF">2017-10-26T16:53:00Z</dcterms:created>
  <dcterms:modified xsi:type="dcterms:W3CDTF">2018-05-19T03:32:08Z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