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<sst xmlns="http://schemas.openxmlformats.org/spreadsheetml/2006/main" count="44">
  <si>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晚自习考勤汇总表</t>
  </si>
  <si>
    <t>考勤人：</t>
  </si>
  <si>
    <t>防灾科技学院学生会学习部</t>
  </si>
  <si>
    <t>日期：2016年5月1日</t>
  </si>
  <si>
    <t>系别</t>
  </si>
  <si>
    <t>教室</t>
  </si>
  <si>
    <t>班级</t>
  </si>
  <si>
    <t>应到人数</t>
  </si>
  <si>
    <t>周日（4月24日）</t>
  </si>
  <si>
    <t>周二（4月26日）</t>
  </si>
  <si>
    <t>周三（4月27日）</t>
  </si>
  <si>
    <t>周出勤率</t>
  </si>
  <si>
    <t>纪律</t>
  </si>
  <si>
    <t>地震科学系</t>
  </si>
  <si>
    <t>上课</t>
  </si>
  <si>
    <t>B</t>
  </si>
  <si>
    <t>A</t>
  </si>
  <si>
    <t>C</t>
  </si>
  <si>
    <t>防灾工程系</t>
  </si>
  <si>
    <t>防灾仪器系</t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</si>
  <si>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101</t>
    </r>
  </si>
  <si>
    <t>训练</t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</si>
  <si>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102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</si>
  <si>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</si>
  <si>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s21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</si>
  <si>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202</t>
    </r>
  </si>
  <si>
    <t>灾害信息工程系</t>
  </si>
  <si>
    <t>经济管理学</t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</si>
  <si>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</si>
  <si>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</si>
  <si>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#107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</si>
  <si>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#109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</si>
  <si>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</si>
  <si>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</si>
  <si>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#207</t>
    </r>
  </si>
  <si>
    <t>4#209</t>
  </si>
  <si>
    <t>人文社科系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</si>
  <si>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</si>
  <si>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n25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</si>
  <si>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</si>
  <si>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s12</t>
    </r>
  </si>
  <si>
    <t>外语系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</si>
  <si>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</si>
  <si>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s15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</si>
</sst>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3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7" borderId="3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1" borderId="38" applyNumberFormat="0" applyAlignment="0" applyProtection="0">
      <alignment vertical="center"/>
    </xf>
    <xf numFmtId="0" fontId="11" fillId="11" borderId="32" applyNumberFormat="0" applyAlignment="0" applyProtection="0">
      <alignment vertical="center"/>
    </xf>
    <xf numFmtId="0" fontId="20" fillId="23" borderId="3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1" fillId="0" borderId="6" xfId="1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9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9" fontId="1" fillId="0" borderId="23" xfId="11" applyFont="1" applyBorder="1" applyAlignment="1">
      <alignment horizontal="center" vertical="center"/>
    </xf>
    <xf numFmtId="9" fontId="1" fillId="0" borderId="2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2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9" fontId="1" fillId="0" borderId="19" xfId="11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4" xfId="11" applyNumberFormat="1" applyFont="1" applyFill="1" applyBorder="1" applyAlignment="1" applyProtection="1">
      <alignment horizontal="center" vertical="center"/>
    </xf>
    <xf numFmtId="0" fontId="1" fillId="0" borderId="9" xfId="11" applyNumberFormat="1" applyFont="1" applyFill="1" applyBorder="1" applyAlignment="1" applyProtection="1">
      <alignment horizontal="center" vertical="center"/>
    </xf>
    <xf numFmtId="0" fontId="1" fillId="0" borderId="13" xfId="11" applyNumberFormat="1" applyFont="1" applyFill="1" applyBorder="1" applyAlignment="1" applyProtection="1">
      <alignment horizontal="center" vertical="center"/>
    </xf>
    <xf numFmtId="0" fontId="1" fillId="0" borderId="11" xfId="11" applyNumberFormat="1" applyFont="1" applyFill="1" applyBorder="1" applyAlignment="1" applyProtection="1">
      <alignment horizontal="center" vertical="center"/>
    </xf>
    <xf numFmtId="0" fontId="1" fillId="0" borderId="14" xfId="11" applyNumberFormat="1" applyFont="1" applyFill="1" applyBorder="1" applyAlignment="1" applyProtection="1">
      <alignment horizontal="center" vertical="center"/>
    </xf>
    <xf numFmtId="9" fontId="1" fillId="0" borderId="4" xfId="11" applyFont="1" applyFill="1" applyBorder="1" applyAlignment="1" applyProtection="1">
      <alignment horizontal="center" vertical="center"/>
    </xf>
    <xf numFmtId="9" fontId="1" fillId="0" borderId="21" xfId="11" applyFont="1" applyFill="1" applyBorder="1" applyAlignment="1" applyProtection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4"/>
  <sheetViews>
    <sheetView tabSelected="1" zoomScale="130" zoomScaleNormal="130" workbookViewId="0">
      <selection activeCell="M52" sqref="M52"/>
    </sheetView>
  </sheetViews>
  <sheetFormatPr defaultColWidth="9" defaultRowHeight="13.5"/>
  <cols>
    <col min="1" max="1" width="15.0916666666667" style="1" customWidth="1"/>
    <col min="2" max="2" width="8.63333333333333" style="1" customWidth="1"/>
    <col min="3" max="3" width="10.6333333333333" style="1" customWidth="1"/>
    <col min="4" max="4" width="8.63333333333333" style="1" customWidth="1"/>
    <col min="5" max="9" width="7.63333333333333" style="1" customWidth="1"/>
    <col min="10" max="10" width="7.63333333333333" style="2" customWidth="1"/>
    <col min="11" max="14" width="7.63333333333333" style="1" customWidth="1"/>
    <col min="15" max="15" width="8.63333333333333" style="1" customWidth="1"/>
    <col min="16" max="16" width="1.63333333333333" style="3" customWidth="1"/>
    <col min="17" max="20" width="1.63333333333333" style="4" customWidth="1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8" customHeight="1" spans="1:20">
      <c r="A2" s="6" t="s">
        <v>1</v>
      </c>
      <c r="B2" s="7" t="s">
        <v>2</v>
      </c>
      <c r="C2" s="7"/>
      <c r="D2" s="7"/>
      <c r="E2" s="7"/>
      <c r="F2" s="7"/>
      <c r="G2" s="3"/>
      <c r="H2" s="3"/>
      <c r="I2" s="3"/>
      <c r="J2" s="34"/>
      <c r="K2" s="3"/>
      <c r="L2" s="35" t="s">
        <v>3</v>
      </c>
      <c r="M2" s="35"/>
      <c r="N2" s="35"/>
      <c r="O2" s="4"/>
      <c r="P2"/>
      <c r="Q2"/>
      <c r="R2"/>
      <c r="S2"/>
      <c r="T2"/>
    </row>
    <row r="3" ht="10" customHeight="1" spans="1:2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/>
      <c r="G3" s="9" t="s">
        <v>9</v>
      </c>
      <c r="H3" s="9"/>
      <c r="I3" s="9" t="s">
        <v>10</v>
      </c>
      <c r="J3" s="9"/>
      <c r="K3" s="36" t="s">
        <v>11</v>
      </c>
      <c r="L3" s="37" t="s">
        <v>12</v>
      </c>
      <c r="M3" s="38"/>
      <c r="N3" s="39"/>
      <c r="O3"/>
      <c r="P3"/>
      <c r="Q3"/>
      <c r="R3"/>
      <c r="S3"/>
      <c r="T3"/>
    </row>
    <row r="4" ht="10" customHeight="1" spans="1:20">
      <c r="A4" s="10" t="s">
        <v>13</v>
      </c>
      <c r="B4" s="11">
        <v>312</v>
      </c>
      <c r="C4" s="11">
        <v>1550111</v>
      </c>
      <c r="D4" s="11">
        <v>34</v>
      </c>
      <c r="E4" s="12">
        <v>24</v>
      </c>
      <c r="F4" s="13">
        <f>E4/D4</f>
        <v>0.705882352941177</v>
      </c>
      <c r="G4" s="14">
        <v>30</v>
      </c>
      <c r="H4" s="15">
        <f>G4/D4</f>
        <v>0.882352941176471</v>
      </c>
      <c r="I4" s="40" t="s">
        <v>14</v>
      </c>
      <c r="J4" s="23"/>
      <c r="K4" s="41">
        <f>(H4+F4)/2</f>
        <v>0.794117647058824</v>
      </c>
      <c r="L4" s="41" t="s">
        <v>15</v>
      </c>
      <c r="M4" s="41" t="s">
        <v>16</v>
      </c>
      <c r="N4" s="42"/>
      <c r="O4"/>
      <c r="P4"/>
      <c r="Q4"/>
      <c r="R4"/>
      <c r="S4"/>
      <c r="T4"/>
    </row>
    <row r="5" ht="10" customHeight="1" spans="1:20">
      <c r="A5" s="10" t="s">
        <v>13</v>
      </c>
      <c r="B5" s="11"/>
      <c r="C5" s="11">
        <v>1550112</v>
      </c>
      <c r="D5" s="11">
        <v>29</v>
      </c>
      <c r="E5" s="12">
        <v>20</v>
      </c>
      <c r="F5" s="13">
        <f t="shared" ref="F5:F11" si="0">E5/D5</f>
        <v>0.689655172413793</v>
      </c>
      <c r="G5" s="12">
        <v>20</v>
      </c>
      <c r="H5" s="15">
        <f t="shared" ref="H5:H7" si="1">G5/D5</f>
        <v>0.689655172413793</v>
      </c>
      <c r="I5" s="43">
        <v>20</v>
      </c>
      <c r="J5" s="44">
        <f>I5/D5</f>
        <v>0.689655172413793</v>
      </c>
      <c r="K5" s="41">
        <f>(J5+H5+F5)/3</f>
        <v>0.689655172413793</v>
      </c>
      <c r="L5" s="41" t="s">
        <v>15</v>
      </c>
      <c r="M5" s="41" t="s">
        <v>16</v>
      </c>
      <c r="N5" s="42" t="s">
        <v>15</v>
      </c>
      <c r="O5"/>
      <c r="P5"/>
      <c r="Q5"/>
      <c r="R5"/>
      <c r="S5"/>
      <c r="T5"/>
    </row>
    <row r="6" ht="10" customHeight="1" spans="1:20">
      <c r="A6" s="10" t="s">
        <v>13</v>
      </c>
      <c r="B6" s="11">
        <v>306</v>
      </c>
      <c r="C6" s="11">
        <v>1550121</v>
      </c>
      <c r="D6" s="11">
        <v>33</v>
      </c>
      <c r="E6" s="12">
        <v>25</v>
      </c>
      <c r="F6" s="13">
        <f t="shared" si="0"/>
        <v>0.757575757575758</v>
      </c>
      <c r="G6" s="12">
        <v>25</v>
      </c>
      <c r="H6" s="15">
        <f t="shared" si="1"/>
        <v>0.757575757575758</v>
      </c>
      <c r="I6" s="43">
        <v>33</v>
      </c>
      <c r="J6" s="44">
        <f t="shared" ref="J6" si="2">I6/D6</f>
        <v>1</v>
      </c>
      <c r="K6" s="41">
        <f t="shared" ref="K6:K53" si="3">(J6+H6+F6)/3</f>
        <v>0.838383838383838</v>
      </c>
      <c r="L6" s="41" t="s">
        <v>15</v>
      </c>
      <c r="M6" s="41" t="s">
        <v>15</v>
      </c>
      <c r="N6" s="42" t="s">
        <v>17</v>
      </c>
      <c r="O6"/>
      <c r="P6"/>
      <c r="Q6"/>
      <c r="R6"/>
      <c r="S6"/>
      <c r="T6"/>
    </row>
    <row r="7" ht="10" customHeight="1" spans="1:20">
      <c r="A7" s="10" t="s">
        <v>13</v>
      </c>
      <c r="B7" s="11"/>
      <c r="C7" s="11">
        <v>1550122</v>
      </c>
      <c r="D7" s="11">
        <v>35</v>
      </c>
      <c r="E7" s="12">
        <v>30</v>
      </c>
      <c r="F7" s="13">
        <f t="shared" si="0"/>
        <v>0.857142857142857</v>
      </c>
      <c r="G7" s="12">
        <v>23</v>
      </c>
      <c r="H7" s="15">
        <f t="shared" si="1"/>
        <v>0.657142857142857</v>
      </c>
      <c r="I7" s="40" t="s">
        <v>14</v>
      </c>
      <c r="J7" s="23"/>
      <c r="K7" s="41">
        <f>(H7+F7)/2</f>
        <v>0.757142857142857</v>
      </c>
      <c r="L7" s="41" t="s">
        <v>15</v>
      </c>
      <c r="M7" s="41" t="s">
        <v>15</v>
      </c>
      <c r="N7" s="42"/>
      <c r="O7"/>
      <c r="P7"/>
      <c r="Q7"/>
      <c r="R7"/>
      <c r="S7"/>
      <c r="T7"/>
    </row>
    <row r="8" ht="10" customHeight="1" spans="1:20">
      <c r="A8" s="10" t="s">
        <v>13</v>
      </c>
      <c r="B8" s="11">
        <v>310</v>
      </c>
      <c r="C8" s="11">
        <v>1550131</v>
      </c>
      <c r="D8" s="11">
        <v>35</v>
      </c>
      <c r="E8" s="12">
        <v>32</v>
      </c>
      <c r="F8" s="13">
        <f t="shared" si="0"/>
        <v>0.914285714285714</v>
      </c>
      <c r="G8" s="16" t="s">
        <v>14</v>
      </c>
      <c r="H8" s="17"/>
      <c r="I8" s="45" t="s">
        <v>14</v>
      </c>
      <c r="J8" s="20"/>
      <c r="K8" s="41">
        <f>(F8)</f>
        <v>0.914285714285714</v>
      </c>
      <c r="L8" s="41" t="s">
        <v>15</v>
      </c>
      <c r="M8" s="41"/>
      <c r="N8" s="42"/>
      <c r="O8"/>
      <c r="P8"/>
      <c r="Q8"/>
      <c r="R8"/>
      <c r="S8"/>
      <c r="T8"/>
    </row>
    <row r="9" ht="10" customHeight="1" spans="1:20">
      <c r="A9" s="10" t="s">
        <v>13</v>
      </c>
      <c r="B9" s="11"/>
      <c r="C9" s="11">
        <v>1550132</v>
      </c>
      <c r="D9" s="11">
        <v>30</v>
      </c>
      <c r="E9" s="12">
        <v>29</v>
      </c>
      <c r="F9" s="13">
        <f t="shared" si="0"/>
        <v>0.966666666666667</v>
      </c>
      <c r="G9" s="18"/>
      <c r="H9" s="19"/>
      <c r="I9" s="46"/>
      <c r="J9" s="21"/>
      <c r="K9" s="41">
        <f>(F9)</f>
        <v>0.966666666666667</v>
      </c>
      <c r="L9" s="41" t="s">
        <v>15</v>
      </c>
      <c r="M9" s="41"/>
      <c r="N9" s="42"/>
      <c r="O9"/>
      <c r="P9"/>
      <c r="Q9"/>
      <c r="R9"/>
      <c r="S9"/>
      <c r="T9"/>
    </row>
    <row r="10" ht="10" customHeight="1" spans="1:20">
      <c r="A10" s="10" t="s">
        <v>13</v>
      </c>
      <c r="B10" s="11">
        <v>308</v>
      </c>
      <c r="C10" s="11">
        <v>1550141</v>
      </c>
      <c r="D10" s="11">
        <v>34</v>
      </c>
      <c r="E10" s="12">
        <v>30</v>
      </c>
      <c r="F10" s="13">
        <f t="shared" si="0"/>
        <v>0.882352941176471</v>
      </c>
      <c r="G10" s="12">
        <v>33</v>
      </c>
      <c r="H10" s="15">
        <f>G10/D10</f>
        <v>0.970588235294118</v>
      </c>
      <c r="I10" s="43">
        <v>33</v>
      </c>
      <c r="J10" s="44">
        <f t="shared" ref="J10:J14" si="4">I10/D10</f>
        <v>0.970588235294118</v>
      </c>
      <c r="K10" s="41">
        <f t="shared" si="3"/>
        <v>0.941176470588235</v>
      </c>
      <c r="L10" s="41" t="s">
        <v>15</v>
      </c>
      <c r="M10" s="41" t="s">
        <v>15</v>
      </c>
      <c r="N10" s="42" t="s">
        <v>16</v>
      </c>
      <c r="O10"/>
      <c r="P10"/>
      <c r="Q10"/>
      <c r="R10"/>
      <c r="S10"/>
      <c r="T10"/>
    </row>
    <row r="11" ht="10" customHeight="1" spans="1:20">
      <c r="A11" s="10" t="s">
        <v>13</v>
      </c>
      <c r="B11" s="11"/>
      <c r="C11" s="11">
        <v>1550142</v>
      </c>
      <c r="D11" s="11">
        <v>39</v>
      </c>
      <c r="E11" s="12">
        <v>31</v>
      </c>
      <c r="F11" s="13">
        <f t="shared" si="0"/>
        <v>0.794871794871795</v>
      </c>
      <c r="G11" s="12">
        <v>34</v>
      </c>
      <c r="H11" s="15">
        <f t="shared" ref="H11:H23" si="5">G11/D11</f>
        <v>0.871794871794872</v>
      </c>
      <c r="I11" s="43">
        <v>38</v>
      </c>
      <c r="J11" s="44">
        <f t="shared" si="4"/>
        <v>0.974358974358974</v>
      </c>
      <c r="K11" s="41">
        <f t="shared" si="3"/>
        <v>0.88034188034188</v>
      </c>
      <c r="L11" s="41" t="s">
        <v>15</v>
      </c>
      <c r="M11" s="41" t="s">
        <v>15</v>
      </c>
      <c r="N11" s="42" t="s">
        <v>16</v>
      </c>
      <c r="O11"/>
      <c r="P11"/>
      <c r="Q11"/>
      <c r="R11"/>
      <c r="S11"/>
      <c r="T11"/>
    </row>
    <row r="12" ht="10" customHeight="1" spans="1:20">
      <c r="A12" s="10" t="s">
        <v>18</v>
      </c>
      <c r="B12" s="11">
        <v>309</v>
      </c>
      <c r="C12" s="11">
        <v>1550211</v>
      </c>
      <c r="D12" s="11">
        <v>27</v>
      </c>
      <c r="E12" s="16" t="s">
        <v>14</v>
      </c>
      <c r="F12" s="20"/>
      <c r="G12" s="12">
        <v>20</v>
      </c>
      <c r="H12" s="15">
        <f t="shared" si="5"/>
        <v>0.740740740740741</v>
      </c>
      <c r="I12" s="45" t="s">
        <v>14</v>
      </c>
      <c r="J12" s="20"/>
      <c r="K12" s="41">
        <f>H12</f>
        <v>0.740740740740741</v>
      </c>
      <c r="L12" s="41"/>
      <c r="M12" s="41" t="s">
        <v>15</v>
      </c>
      <c r="N12" s="42"/>
      <c r="O12"/>
      <c r="P12"/>
      <c r="Q12"/>
      <c r="R12"/>
      <c r="S12"/>
      <c r="T12"/>
    </row>
    <row r="13" ht="10" customHeight="1" spans="1:20">
      <c r="A13" s="10" t="s">
        <v>18</v>
      </c>
      <c r="B13" s="11"/>
      <c r="C13" s="11">
        <v>1550212</v>
      </c>
      <c r="D13" s="11">
        <v>35</v>
      </c>
      <c r="E13" s="18"/>
      <c r="F13" s="21"/>
      <c r="G13" s="12">
        <v>1</v>
      </c>
      <c r="H13" s="15">
        <f t="shared" si="5"/>
        <v>0.0285714285714286</v>
      </c>
      <c r="I13" s="46"/>
      <c r="J13" s="21"/>
      <c r="K13" s="41">
        <f>H13</f>
        <v>0.0285714285714286</v>
      </c>
      <c r="L13" s="41"/>
      <c r="M13" s="41" t="s">
        <v>15</v>
      </c>
      <c r="N13" s="42"/>
      <c r="O13"/>
      <c r="P13"/>
      <c r="Q13"/>
      <c r="R13"/>
      <c r="S13"/>
      <c r="T13"/>
    </row>
    <row r="14" ht="10" customHeight="1" spans="1:20">
      <c r="A14" s="10" t="s">
        <v>18</v>
      </c>
      <c r="B14" s="11">
        <v>317</v>
      </c>
      <c r="C14" s="11">
        <v>1550221</v>
      </c>
      <c r="D14" s="11">
        <v>27</v>
      </c>
      <c r="E14" s="12">
        <v>26</v>
      </c>
      <c r="F14" s="13">
        <f>E14/D14</f>
        <v>0.962962962962963</v>
      </c>
      <c r="G14" s="12">
        <v>25</v>
      </c>
      <c r="H14" s="15">
        <f t="shared" si="5"/>
        <v>0.925925925925926</v>
      </c>
      <c r="I14" s="43">
        <v>24</v>
      </c>
      <c r="J14" s="44">
        <f t="shared" si="4"/>
        <v>0.888888888888889</v>
      </c>
      <c r="K14" s="41">
        <f t="shared" si="3"/>
        <v>0.925925925925926</v>
      </c>
      <c r="L14" s="41" t="s">
        <v>15</v>
      </c>
      <c r="M14" s="41" t="s">
        <v>17</v>
      </c>
      <c r="N14" s="42" t="s">
        <v>16</v>
      </c>
      <c r="O14"/>
      <c r="P14"/>
      <c r="Q14"/>
      <c r="R14"/>
      <c r="S14"/>
      <c r="T14"/>
    </row>
    <row r="15" ht="10" customHeight="1" spans="1:20">
      <c r="A15" s="10" t="s">
        <v>18</v>
      </c>
      <c r="B15" s="11"/>
      <c r="C15" s="11">
        <v>1550222</v>
      </c>
      <c r="D15" s="11">
        <v>31</v>
      </c>
      <c r="E15" s="22" t="s">
        <v>14</v>
      </c>
      <c r="F15" s="23"/>
      <c r="G15" s="12">
        <v>18</v>
      </c>
      <c r="H15" s="15">
        <f t="shared" si="5"/>
        <v>0.580645161290323</v>
      </c>
      <c r="I15" s="40" t="s">
        <v>14</v>
      </c>
      <c r="J15" s="23"/>
      <c r="K15" s="41">
        <f>H15</f>
        <v>0.580645161290323</v>
      </c>
      <c r="L15" s="41"/>
      <c r="M15" s="41" t="s">
        <v>17</v>
      </c>
      <c r="N15" s="42"/>
      <c r="O15"/>
      <c r="P15"/>
      <c r="Q15"/>
      <c r="R15"/>
      <c r="S15"/>
      <c r="T15"/>
    </row>
    <row r="16" ht="10" customHeight="1" spans="1:20">
      <c r="A16" s="10" t="s">
        <v>18</v>
      </c>
      <c r="B16" s="11"/>
      <c r="C16" s="11">
        <v>1550223</v>
      </c>
      <c r="D16" s="11">
        <v>30</v>
      </c>
      <c r="E16" s="12">
        <v>24</v>
      </c>
      <c r="F16" s="13">
        <f>E16/D16</f>
        <v>0.8</v>
      </c>
      <c r="G16" s="12">
        <v>17</v>
      </c>
      <c r="H16" s="15">
        <f t="shared" si="5"/>
        <v>0.566666666666667</v>
      </c>
      <c r="I16" s="43">
        <v>20</v>
      </c>
      <c r="J16" s="44">
        <f t="shared" ref="J16:J20" si="6">I16/D16</f>
        <v>0.666666666666667</v>
      </c>
      <c r="K16" s="41">
        <f t="shared" si="3"/>
        <v>0.677777777777778</v>
      </c>
      <c r="L16" s="41" t="s">
        <v>15</v>
      </c>
      <c r="M16" s="41" t="s">
        <v>15</v>
      </c>
      <c r="N16" s="42" t="s">
        <v>16</v>
      </c>
      <c r="O16"/>
      <c r="P16"/>
      <c r="Q16"/>
      <c r="R16"/>
      <c r="S16"/>
      <c r="T16"/>
    </row>
    <row r="17" ht="10" customHeight="1" spans="1:20">
      <c r="A17" s="10" t="s">
        <v>18</v>
      </c>
      <c r="B17" s="11">
        <v>318</v>
      </c>
      <c r="C17" s="11">
        <v>1550225</v>
      </c>
      <c r="D17" s="11">
        <v>29</v>
      </c>
      <c r="E17" s="22" t="s">
        <v>14</v>
      </c>
      <c r="F17" s="23"/>
      <c r="G17" s="12">
        <v>24</v>
      </c>
      <c r="H17" s="15">
        <f t="shared" si="5"/>
        <v>0.827586206896552</v>
      </c>
      <c r="I17" s="40">
        <v>20</v>
      </c>
      <c r="J17" s="44">
        <f t="shared" si="6"/>
        <v>0.689655172413793</v>
      </c>
      <c r="K17" s="41">
        <f>(J17+H17)/2</f>
        <v>0.758620689655172</v>
      </c>
      <c r="L17" s="41"/>
      <c r="M17" s="41" t="s">
        <v>15</v>
      </c>
      <c r="N17" s="42" t="s">
        <v>15</v>
      </c>
      <c r="O17"/>
      <c r="P17"/>
      <c r="Q17"/>
      <c r="R17"/>
      <c r="S17"/>
      <c r="T17"/>
    </row>
    <row r="18" ht="10" customHeight="1" spans="1:20">
      <c r="A18" s="10" t="s">
        <v>18</v>
      </c>
      <c r="B18" s="11">
        <v>311</v>
      </c>
      <c r="C18" s="11">
        <v>1550231</v>
      </c>
      <c r="D18" s="11">
        <v>42</v>
      </c>
      <c r="E18" s="16" t="s">
        <v>14</v>
      </c>
      <c r="F18" s="20"/>
      <c r="G18" s="12">
        <v>28</v>
      </c>
      <c r="H18" s="15">
        <f t="shared" si="5"/>
        <v>0.666666666666667</v>
      </c>
      <c r="I18" s="45" t="s">
        <v>14</v>
      </c>
      <c r="J18" s="47"/>
      <c r="K18" s="41">
        <f>H18</f>
        <v>0.666666666666667</v>
      </c>
      <c r="L18" s="41"/>
      <c r="M18" s="41" t="s">
        <v>15</v>
      </c>
      <c r="N18" s="42"/>
      <c r="O18"/>
      <c r="P18"/>
      <c r="Q18"/>
      <c r="R18"/>
      <c r="S18"/>
      <c r="T18"/>
    </row>
    <row r="19" ht="10" customHeight="1" spans="1:20">
      <c r="A19" s="10" t="s">
        <v>18</v>
      </c>
      <c r="B19" s="11"/>
      <c r="C19" s="11">
        <v>1550232</v>
      </c>
      <c r="D19" s="11">
        <v>45</v>
      </c>
      <c r="E19" s="18"/>
      <c r="F19" s="21"/>
      <c r="G19" s="12">
        <v>41</v>
      </c>
      <c r="H19" s="15">
        <f t="shared" si="5"/>
        <v>0.911111111111111</v>
      </c>
      <c r="I19" s="48"/>
      <c r="J19" s="49"/>
      <c r="K19" s="41">
        <f>H19</f>
        <v>0.911111111111111</v>
      </c>
      <c r="M19" s="41" t="s">
        <v>15</v>
      </c>
      <c r="N19" s="42"/>
      <c r="O19"/>
      <c r="P19"/>
      <c r="Q19"/>
      <c r="R19"/>
      <c r="S19"/>
      <c r="T19"/>
    </row>
    <row r="20" ht="10" customHeight="1" spans="1:20">
      <c r="A20" s="10" t="s">
        <v>18</v>
      </c>
      <c r="B20" s="11">
        <v>302</v>
      </c>
      <c r="C20" s="11">
        <v>1550241</v>
      </c>
      <c r="D20" s="11">
        <v>36</v>
      </c>
      <c r="E20" s="22" t="s">
        <v>14</v>
      </c>
      <c r="F20" s="23"/>
      <c r="G20" s="12">
        <v>20</v>
      </c>
      <c r="H20" s="15">
        <f t="shared" si="5"/>
        <v>0.555555555555556</v>
      </c>
      <c r="I20" s="43">
        <v>33</v>
      </c>
      <c r="J20" s="44">
        <f t="shared" si="6"/>
        <v>0.916666666666667</v>
      </c>
      <c r="K20" s="41">
        <f>(J20+H20)/2</f>
        <v>0.736111111111111</v>
      </c>
      <c r="L20" s="41"/>
      <c r="M20" s="41" t="s">
        <v>15</v>
      </c>
      <c r="N20" s="42" t="s">
        <v>17</v>
      </c>
      <c r="O20"/>
      <c r="P20"/>
      <c r="Q20"/>
      <c r="R20"/>
      <c r="S20"/>
      <c r="T20"/>
    </row>
    <row r="21" ht="10" customHeight="1" spans="1:20">
      <c r="A21" s="10" t="s">
        <v>18</v>
      </c>
      <c r="B21" s="11"/>
      <c r="C21" s="11">
        <v>1550242</v>
      </c>
      <c r="D21" s="11">
        <v>36</v>
      </c>
      <c r="E21" s="12">
        <v>31</v>
      </c>
      <c r="F21" s="13">
        <f>E21/D21</f>
        <v>0.861111111111111</v>
      </c>
      <c r="G21" s="12">
        <v>28</v>
      </c>
      <c r="H21" s="15">
        <f t="shared" si="5"/>
        <v>0.777777777777778</v>
      </c>
      <c r="I21" s="43">
        <v>32</v>
      </c>
      <c r="J21" s="44">
        <f t="shared" ref="J21:J25" si="7">I21/D21</f>
        <v>0.888888888888889</v>
      </c>
      <c r="K21" s="41">
        <f t="shared" si="3"/>
        <v>0.842592592592593</v>
      </c>
      <c r="L21" s="41" t="s">
        <v>17</v>
      </c>
      <c r="M21" s="41" t="s">
        <v>15</v>
      </c>
      <c r="N21" s="42" t="s">
        <v>17</v>
      </c>
      <c r="O21"/>
      <c r="P21"/>
      <c r="Q21"/>
      <c r="R21"/>
      <c r="S21"/>
      <c r="T21"/>
    </row>
    <row r="22" ht="10" customHeight="1" spans="1:20">
      <c r="A22" s="10" t="s">
        <v>18</v>
      </c>
      <c r="B22" s="11">
        <v>333</v>
      </c>
      <c r="C22" s="11">
        <v>1550251</v>
      </c>
      <c r="D22" s="11">
        <v>34</v>
      </c>
      <c r="E22" s="12">
        <v>23</v>
      </c>
      <c r="F22" s="13">
        <f t="shared" ref="F22:F53" si="8">E22/D22</f>
        <v>0.676470588235294</v>
      </c>
      <c r="G22" s="12">
        <v>0</v>
      </c>
      <c r="H22" s="15">
        <f t="shared" si="5"/>
        <v>0</v>
      </c>
      <c r="I22" s="40">
        <v>0</v>
      </c>
      <c r="J22" s="44">
        <f t="shared" si="7"/>
        <v>0</v>
      </c>
      <c r="K22" s="41">
        <f t="shared" si="3"/>
        <v>0.225490196078431</v>
      </c>
      <c r="L22" s="41" t="s">
        <v>15</v>
      </c>
      <c r="M22" s="41"/>
      <c r="N22" s="42"/>
      <c r="O22"/>
      <c r="P22"/>
      <c r="Q22"/>
      <c r="R22"/>
      <c r="S22"/>
      <c r="T22"/>
    </row>
    <row r="23" ht="10" customHeight="1" spans="1:20">
      <c r="A23" s="10" t="s">
        <v>18</v>
      </c>
      <c r="B23" s="11"/>
      <c r="C23" s="11">
        <v>1550252</v>
      </c>
      <c r="D23" s="11">
        <v>34</v>
      </c>
      <c r="E23" s="12">
        <v>23</v>
      </c>
      <c r="F23" s="13">
        <f t="shared" si="8"/>
        <v>0.676470588235294</v>
      </c>
      <c r="G23" s="12">
        <v>0</v>
      </c>
      <c r="H23" s="15">
        <f t="shared" si="5"/>
        <v>0</v>
      </c>
      <c r="I23" s="40">
        <v>0</v>
      </c>
      <c r="J23" s="44">
        <f t="shared" si="7"/>
        <v>0</v>
      </c>
      <c r="K23" s="41">
        <f t="shared" si="3"/>
        <v>0.225490196078431</v>
      </c>
      <c r="L23" s="41" t="s">
        <v>15</v>
      </c>
      <c r="M23" s="41"/>
      <c r="N23" s="42"/>
      <c r="O23"/>
      <c r="P23"/>
      <c r="Q23"/>
      <c r="R23"/>
      <c r="S23"/>
      <c r="T23"/>
    </row>
    <row r="24" ht="10" customHeight="1" spans="1:20">
      <c r="A24" s="10" t="s">
        <v>19</v>
      </c>
      <c r="B24" s="11" t="s">
        <v>20</v>
      </c>
      <c r="C24" s="11">
        <v>1550311</v>
      </c>
      <c r="D24" s="11">
        <v>42</v>
      </c>
      <c r="E24" s="12">
        <v>19</v>
      </c>
      <c r="F24" s="13">
        <f t="shared" si="8"/>
        <v>0.452380952380952</v>
      </c>
      <c r="G24" s="16" t="s">
        <v>21</v>
      </c>
      <c r="H24" s="20"/>
      <c r="I24" s="50">
        <v>5</v>
      </c>
      <c r="J24" s="44">
        <f t="shared" si="7"/>
        <v>0.119047619047619</v>
      </c>
      <c r="K24" s="41">
        <f>(J24+F24)/2</f>
        <v>0.285714285714286</v>
      </c>
      <c r="L24" s="41" t="s">
        <v>16</v>
      </c>
      <c r="M24" s="41"/>
      <c r="N24" s="42" t="s">
        <v>16</v>
      </c>
      <c r="O24"/>
      <c r="P24"/>
      <c r="Q24"/>
      <c r="R24"/>
      <c r="S24"/>
      <c r="T24"/>
    </row>
    <row r="25" ht="10" customHeight="1" spans="1:20">
      <c r="A25" s="10" t="s">
        <v>19</v>
      </c>
      <c r="B25" s="11"/>
      <c r="C25" s="11">
        <v>1550312</v>
      </c>
      <c r="D25" s="11">
        <v>39</v>
      </c>
      <c r="E25" s="12">
        <v>14</v>
      </c>
      <c r="F25" s="13">
        <f t="shared" si="8"/>
        <v>0.358974358974359</v>
      </c>
      <c r="G25" s="24"/>
      <c r="H25" s="25"/>
      <c r="I25" s="50">
        <v>39</v>
      </c>
      <c r="J25" s="44">
        <f t="shared" si="7"/>
        <v>1</v>
      </c>
      <c r="K25" s="41">
        <f t="shared" ref="K25:K32" si="9">(J25+F25)/2</f>
        <v>0.67948717948718</v>
      </c>
      <c r="L25" s="41" t="s">
        <v>16</v>
      </c>
      <c r="M25" s="41"/>
      <c r="N25" s="42" t="s">
        <v>16</v>
      </c>
      <c r="O25"/>
      <c r="P25"/>
      <c r="Q25"/>
      <c r="R25"/>
      <c r="S25"/>
      <c r="T25"/>
    </row>
    <row r="26" ht="10" customHeight="1" spans="1:20">
      <c r="A26" s="10" t="s">
        <v>19</v>
      </c>
      <c r="B26" s="11" t="s">
        <v>22</v>
      </c>
      <c r="C26" s="11">
        <v>1550313</v>
      </c>
      <c r="D26" s="11">
        <v>40</v>
      </c>
      <c r="E26" s="12">
        <v>25</v>
      </c>
      <c r="F26" s="13">
        <f t="shared" si="8"/>
        <v>0.625</v>
      </c>
      <c r="G26" s="24"/>
      <c r="H26" s="25"/>
      <c r="I26" s="51" t="s">
        <v>14</v>
      </c>
      <c r="J26" s="52"/>
      <c r="K26" s="41">
        <f t="shared" si="9"/>
        <v>0.3125</v>
      </c>
      <c r="L26" s="41" t="s">
        <v>16</v>
      </c>
      <c r="M26" s="41"/>
      <c r="N26" s="42"/>
      <c r="O26"/>
      <c r="P26"/>
      <c r="Q26"/>
      <c r="R26"/>
      <c r="S26"/>
      <c r="T26"/>
    </row>
    <row r="27" ht="10" customHeight="1" spans="1:20">
      <c r="A27" s="10" t="s">
        <v>19</v>
      </c>
      <c r="B27" s="11"/>
      <c r="C27" s="11">
        <v>1550314</v>
      </c>
      <c r="D27" s="11">
        <v>42</v>
      </c>
      <c r="E27" s="12">
        <v>15</v>
      </c>
      <c r="F27" s="13">
        <f t="shared" si="8"/>
        <v>0.357142857142857</v>
      </c>
      <c r="G27" s="24"/>
      <c r="H27" s="25"/>
      <c r="I27" s="53"/>
      <c r="J27" s="54"/>
      <c r="K27" s="41">
        <f t="shared" si="9"/>
        <v>0.178571428571429</v>
      </c>
      <c r="L27" s="41" t="s">
        <v>16</v>
      </c>
      <c r="M27" s="41"/>
      <c r="N27" s="42"/>
      <c r="O27"/>
      <c r="P27"/>
      <c r="Q27"/>
      <c r="R27"/>
      <c r="S27"/>
      <c r="T27"/>
    </row>
    <row r="28" ht="10" customHeight="1" spans="1:20">
      <c r="A28" s="10" t="s">
        <v>19</v>
      </c>
      <c r="B28" s="11" t="s">
        <v>23</v>
      </c>
      <c r="C28" s="11">
        <v>1550321</v>
      </c>
      <c r="D28" s="11">
        <v>33</v>
      </c>
      <c r="E28" s="12">
        <v>7</v>
      </c>
      <c r="F28" s="13">
        <f t="shared" si="8"/>
        <v>0.212121212121212</v>
      </c>
      <c r="G28" s="24"/>
      <c r="H28" s="25"/>
      <c r="I28" s="50">
        <v>28</v>
      </c>
      <c r="J28" s="55">
        <f t="shared" ref="J28:J40" si="10">I28/D28</f>
        <v>0.848484848484849</v>
      </c>
      <c r="K28" s="41">
        <f t="shared" si="9"/>
        <v>0.53030303030303</v>
      </c>
      <c r="L28" s="41" t="s">
        <v>16</v>
      </c>
      <c r="M28" s="41"/>
      <c r="N28" s="42" t="s">
        <v>15</v>
      </c>
      <c r="O28"/>
      <c r="P28"/>
      <c r="Q28"/>
      <c r="R28"/>
      <c r="S28"/>
      <c r="T28"/>
    </row>
    <row r="29" ht="10" customHeight="1" spans="1:20">
      <c r="A29" s="10" t="s">
        <v>19</v>
      </c>
      <c r="B29" s="11"/>
      <c r="C29" s="11">
        <v>1550322</v>
      </c>
      <c r="D29" s="11">
        <v>33</v>
      </c>
      <c r="E29" s="12">
        <v>23</v>
      </c>
      <c r="F29" s="13">
        <f t="shared" si="8"/>
        <v>0.696969696969697</v>
      </c>
      <c r="G29" s="24"/>
      <c r="H29" s="25"/>
      <c r="I29" s="50">
        <v>29</v>
      </c>
      <c r="J29" s="55">
        <f t="shared" si="10"/>
        <v>0.878787878787879</v>
      </c>
      <c r="K29" s="41">
        <f t="shared" si="9"/>
        <v>0.787878787878788</v>
      </c>
      <c r="L29" s="41" t="s">
        <v>16</v>
      </c>
      <c r="M29" s="41"/>
      <c r="N29" s="42" t="s">
        <v>16</v>
      </c>
      <c r="O29"/>
      <c r="P29"/>
      <c r="Q29"/>
      <c r="R29"/>
      <c r="S29"/>
      <c r="T29"/>
    </row>
    <row r="30" ht="10" customHeight="1" spans="1:20">
      <c r="A30" s="10" t="s">
        <v>19</v>
      </c>
      <c r="B30" s="11" t="s">
        <v>24</v>
      </c>
      <c r="C30" s="11">
        <v>1550325</v>
      </c>
      <c r="D30" s="11">
        <v>25</v>
      </c>
      <c r="E30" s="12">
        <v>13</v>
      </c>
      <c r="F30" s="13">
        <f t="shared" si="8"/>
        <v>0.52</v>
      </c>
      <c r="G30" s="24"/>
      <c r="H30" s="25"/>
      <c r="I30" s="50">
        <v>25</v>
      </c>
      <c r="J30" s="55">
        <f t="shared" si="10"/>
        <v>1</v>
      </c>
      <c r="K30" s="41">
        <f t="shared" si="9"/>
        <v>0.76</v>
      </c>
      <c r="L30" s="41"/>
      <c r="M30" s="41"/>
      <c r="N30" s="42" t="s">
        <v>16</v>
      </c>
      <c r="O30"/>
      <c r="P30"/>
      <c r="Q30"/>
      <c r="R30"/>
      <c r="S30"/>
      <c r="T30"/>
    </row>
    <row r="31" ht="10" customHeight="1" spans="1:20">
      <c r="A31" s="10" t="s">
        <v>19</v>
      </c>
      <c r="B31" s="11" t="s">
        <v>25</v>
      </c>
      <c r="C31" s="11">
        <v>1550331</v>
      </c>
      <c r="D31" s="11">
        <v>40</v>
      </c>
      <c r="E31" s="12">
        <v>30</v>
      </c>
      <c r="F31" s="13">
        <f t="shared" si="8"/>
        <v>0.75</v>
      </c>
      <c r="G31" s="24"/>
      <c r="H31" s="25"/>
      <c r="I31" s="50">
        <v>7</v>
      </c>
      <c r="J31" s="55">
        <f t="shared" si="10"/>
        <v>0.175</v>
      </c>
      <c r="K31" s="41">
        <f t="shared" si="9"/>
        <v>0.4625</v>
      </c>
      <c r="L31" s="41" t="s">
        <v>16</v>
      </c>
      <c r="M31" s="41"/>
      <c r="N31" s="42" t="s">
        <v>16</v>
      </c>
      <c r="O31"/>
      <c r="P31"/>
      <c r="Q31"/>
      <c r="R31"/>
      <c r="S31"/>
      <c r="T31"/>
    </row>
    <row r="32" ht="10" customHeight="1" spans="1:20">
      <c r="A32" s="10" t="s">
        <v>19</v>
      </c>
      <c r="B32" s="11"/>
      <c r="C32" s="11">
        <v>1550332</v>
      </c>
      <c r="D32" s="11">
        <v>38</v>
      </c>
      <c r="E32" s="12">
        <v>23</v>
      </c>
      <c r="F32" s="13">
        <f t="shared" si="8"/>
        <v>0.605263157894737</v>
      </c>
      <c r="G32" s="18"/>
      <c r="H32" s="21"/>
      <c r="I32" s="50">
        <v>30</v>
      </c>
      <c r="J32" s="55">
        <f t="shared" si="10"/>
        <v>0.789473684210526</v>
      </c>
      <c r="K32" s="41">
        <f t="shared" si="9"/>
        <v>0.697368421052632</v>
      </c>
      <c r="L32" s="41" t="s">
        <v>16</v>
      </c>
      <c r="M32" s="41"/>
      <c r="N32" s="42" t="s">
        <v>16</v>
      </c>
      <c r="O32"/>
      <c r="P32"/>
      <c r="Q32"/>
      <c r="R32"/>
      <c r="S32"/>
      <c r="T32"/>
    </row>
    <row r="33" ht="10" customHeight="1" spans="1:20">
      <c r="A33" s="10" t="s">
        <v>26</v>
      </c>
      <c r="B33" s="11">
        <v>321</v>
      </c>
      <c r="C33" s="11">
        <v>1550411</v>
      </c>
      <c r="D33" s="11">
        <v>49</v>
      </c>
      <c r="E33" s="12">
        <v>30</v>
      </c>
      <c r="F33" s="13">
        <f t="shared" si="8"/>
        <v>0.612244897959184</v>
      </c>
      <c r="G33" s="22" t="s">
        <v>14</v>
      </c>
      <c r="H33" s="23"/>
      <c r="I33" s="12">
        <v>45</v>
      </c>
      <c r="J33" s="55">
        <f t="shared" si="10"/>
        <v>0.918367346938776</v>
      </c>
      <c r="K33" s="41">
        <f>(J33+F33)/2</f>
        <v>0.76530612244898</v>
      </c>
      <c r="L33" s="41" t="s">
        <v>16</v>
      </c>
      <c r="M33" s="41"/>
      <c r="N33" s="42" t="s">
        <v>16</v>
      </c>
      <c r="O33"/>
      <c r="P33"/>
      <c r="Q33"/>
      <c r="R33"/>
      <c r="S33"/>
      <c r="T33"/>
    </row>
    <row r="34" ht="10" customHeight="1" spans="1:20">
      <c r="A34" s="10" t="s">
        <v>26</v>
      </c>
      <c r="B34" s="11"/>
      <c r="C34" s="11">
        <v>1550412</v>
      </c>
      <c r="D34" s="11">
        <v>44</v>
      </c>
      <c r="E34" s="12">
        <v>43</v>
      </c>
      <c r="F34" s="13">
        <f t="shared" si="8"/>
        <v>0.977272727272727</v>
      </c>
      <c r="G34" s="12">
        <v>34</v>
      </c>
      <c r="H34" s="26">
        <f>G34/D34</f>
        <v>0.772727272727273</v>
      </c>
      <c r="I34" s="12">
        <v>39</v>
      </c>
      <c r="J34" s="55">
        <f t="shared" si="10"/>
        <v>0.886363636363636</v>
      </c>
      <c r="K34" s="41">
        <f t="shared" si="3"/>
        <v>0.878787878787879</v>
      </c>
      <c r="L34" s="41" t="s">
        <v>16</v>
      </c>
      <c r="M34" s="41" t="s">
        <v>15</v>
      </c>
      <c r="N34" s="42" t="s">
        <v>16</v>
      </c>
      <c r="O34"/>
      <c r="P34"/>
      <c r="Q34"/>
      <c r="R34"/>
      <c r="S34"/>
      <c r="T34"/>
    </row>
    <row r="35" ht="10" customHeight="1" spans="1:20">
      <c r="A35" s="10" t="s">
        <v>26</v>
      </c>
      <c r="B35" s="11">
        <v>327</v>
      </c>
      <c r="C35" s="11">
        <v>1550421</v>
      </c>
      <c r="D35" s="11">
        <v>47</v>
      </c>
      <c r="E35" s="12">
        <v>45</v>
      </c>
      <c r="F35" s="13">
        <f t="shared" si="8"/>
        <v>0.957446808510638</v>
      </c>
      <c r="G35" s="12">
        <v>45</v>
      </c>
      <c r="H35" s="26">
        <f t="shared" ref="H35:H44" si="11">G35/D35</f>
        <v>0.957446808510638</v>
      </c>
      <c r="I35" s="12">
        <v>0</v>
      </c>
      <c r="J35" s="55">
        <f t="shared" si="10"/>
        <v>0</v>
      </c>
      <c r="K35" s="41">
        <f t="shared" si="3"/>
        <v>0.638297872340426</v>
      </c>
      <c r="L35" s="41" t="s">
        <v>15</v>
      </c>
      <c r="M35" s="41" t="s">
        <v>16</v>
      </c>
      <c r="N35" s="42"/>
      <c r="O35"/>
      <c r="P35"/>
      <c r="Q35"/>
      <c r="R35"/>
      <c r="S35"/>
      <c r="T35"/>
    </row>
    <row r="36" ht="10" customHeight="1" spans="1:20">
      <c r="A36" s="10" t="s">
        <v>26</v>
      </c>
      <c r="B36" s="11"/>
      <c r="C36" s="11">
        <v>1550422</v>
      </c>
      <c r="D36" s="11">
        <v>48</v>
      </c>
      <c r="E36" s="12">
        <v>47</v>
      </c>
      <c r="F36" s="13">
        <f t="shared" si="8"/>
        <v>0.979166666666667</v>
      </c>
      <c r="G36" s="12">
        <v>47</v>
      </c>
      <c r="H36" s="26">
        <f t="shared" si="11"/>
        <v>0.979166666666667</v>
      </c>
      <c r="I36" s="22">
        <v>0</v>
      </c>
      <c r="J36" s="55">
        <f t="shared" si="10"/>
        <v>0</v>
      </c>
      <c r="K36" s="41">
        <f t="shared" si="3"/>
        <v>0.652777777777778</v>
      </c>
      <c r="L36" s="41" t="s">
        <v>15</v>
      </c>
      <c r="M36" s="41" t="s">
        <v>16</v>
      </c>
      <c r="N36" s="42"/>
      <c r="O36"/>
      <c r="P36"/>
      <c r="Q36"/>
      <c r="R36"/>
      <c r="S36"/>
      <c r="T36"/>
    </row>
    <row r="37" ht="10" customHeight="1" spans="1:20">
      <c r="A37" s="10" t="s">
        <v>26</v>
      </c>
      <c r="B37" s="11">
        <v>335</v>
      </c>
      <c r="C37" s="11">
        <v>1550431</v>
      </c>
      <c r="D37" s="11">
        <v>45</v>
      </c>
      <c r="E37" s="12">
        <v>45</v>
      </c>
      <c r="F37" s="13">
        <f t="shared" si="8"/>
        <v>1</v>
      </c>
      <c r="G37" s="12">
        <v>45</v>
      </c>
      <c r="H37" s="26">
        <f t="shared" si="11"/>
        <v>1</v>
      </c>
      <c r="I37" s="22">
        <v>45</v>
      </c>
      <c r="J37" s="55">
        <f t="shared" si="10"/>
        <v>1</v>
      </c>
      <c r="K37" s="41">
        <f t="shared" si="3"/>
        <v>1</v>
      </c>
      <c r="L37" s="41" t="s">
        <v>16</v>
      </c>
      <c r="M37" s="41" t="s">
        <v>16</v>
      </c>
      <c r="N37" s="42" t="s">
        <v>15</v>
      </c>
      <c r="O37"/>
      <c r="P37"/>
      <c r="Q37"/>
      <c r="R37"/>
      <c r="S37"/>
      <c r="T37"/>
    </row>
    <row r="38" ht="10" customHeight="1" spans="1:20">
      <c r="A38" s="10" t="s">
        <v>26</v>
      </c>
      <c r="B38" s="11"/>
      <c r="C38" s="11">
        <v>1550432</v>
      </c>
      <c r="D38" s="11">
        <v>46</v>
      </c>
      <c r="E38" s="12">
        <v>46</v>
      </c>
      <c r="F38" s="13">
        <f t="shared" si="8"/>
        <v>1</v>
      </c>
      <c r="G38" s="12">
        <v>46</v>
      </c>
      <c r="H38" s="26">
        <f t="shared" si="11"/>
        <v>1</v>
      </c>
      <c r="I38" s="12">
        <v>46</v>
      </c>
      <c r="J38" s="55">
        <f t="shared" si="10"/>
        <v>1</v>
      </c>
      <c r="K38" s="41">
        <f t="shared" si="3"/>
        <v>1</v>
      </c>
      <c r="L38" s="41" t="s">
        <v>16</v>
      </c>
      <c r="M38" s="41" t="s">
        <v>16</v>
      </c>
      <c r="N38" s="42" t="s">
        <v>15</v>
      </c>
      <c r="O38"/>
      <c r="P38"/>
      <c r="Q38"/>
      <c r="R38"/>
      <c r="S38"/>
      <c r="T38"/>
    </row>
    <row r="39" ht="10" customHeight="1" spans="1:20">
      <c r="A39" s="10" t="s">
        <v>26</v>
      </c>
      <c r="B39" s="11">
        <v>337</v>
      </c>
      <c r="C39" s="11">
        <v>1550433</v>
      </c>
      <c r="D39" s="11">
        <v>41</v>
      </c>
      <c r="E39" s="12">
        <v>35</v>
      </c>
      <c r="F39" s="13">
        <f t="shared" si="8"/>
        <v>0.853658536585366</v>
      </c>
      <c r="G39" s="12">
        <v>40</v>
      </c>
      <c r="H39" s="26">
        <f t="shared" si="11"/>
        <v>0.975609756097561</v>
      </c>
      <c r="I39" s="12">
        <v>41</v>
      </c>
      <c r="J39" s="55">
        <f t="shared" si="10"/>
        <v>1</v>
      </c>
      <c r="K39" s="41">
        <f t="shared" si="3"/>
        <v>0.943089430894309</v>
      </c>
      <c r="L39" s="41" t="s">
        <v>15</v>
      </c>
      <c r="M39" s="41" t="s">
        <v>16</v>
      </c>
      <c r="N39" s="42" t="s">
        <v>16</v>
      </c>
      <c r="O39"/>
      <c r="P39"/>
      <c r="Q39"/>
      <c r="R39"/>
      <c r="S39"/>
      <c r="T39"/>
    </row>
    <row r="40" ht="10" customHeight="1" spans="1:20">
      <c r="A40" s="10" t="s">
        <v>27</v>
      </c>
      <c r="B40" s="11" t="s">
        <v>28</v>
      </c>
      <c r="C40" s="11">
        <v>1550511</v>
      </c>
      <c r="D40" s="11">
        <v>49</v>
      </c>
      <c r="E40" s="12">
        <v>24</v>
      </c>
      <c r="F40" s="13">
        <f t="shared" si="8"/>
        <v>0.489795918367347</v>
      </c>
      <c r="G40" s="12">
        <v>24</v>
      </c>
      <c r="H40" s="26">
        <f t="shared" si="11"/>
        <v>0.489795918367347</v>
      </c>
      <c r="I40" s="12">
        <v>17</v>
      </c>
      <c r="J40" s="55">
        <f t="shared" si="10"/>
        <v>0.346938775510204</v>
      </c>
      <c r="K40" s="41">
        <f t="shared" si="3"/>
        <v>0.442176870748299</v>
      </c>
      <c r="L40" s="41" t="s">
        <v>16</v>
      </c>
      <c r="M40" s="41" t="s">
        <v>16</v>
      </c>
      <c r="N40" s="42" t="s">
        <v>16</v>
      </c>
      <c r="O40"/>
      <c r="P40"/>
      <c r="Q40"/>
      <c r="R40"/>
      <c r="S40"/>
      <c r="T40"/>
    </row>
    <row r="41" ht="10" customHeight="1" spans="1:20">
      <c r="A41" s="10" t="s">
        <v>27</v>
      </c>
      <c r="B41" s="11" t="s">
        <v>29</v>
      </c>
      <c r="C41" s="11">
        <v>1550512</v>
      </c>
      <c r="D41" s="11">
        <v>44</v>
      </c>
      <c r="E41" s="12">
        <v>27</v>
      </c>
      <c r="F41" s="13">
        <f t="shared" si="8"/>
        <v>0.613636363636364</v>
      </c>
      <c r="G41" s="12">
        <v>41</v>
      </c>
      <c r="H41" s="26">
        <f t="shared" si="11"/>
        <v>0.931818181818182</v>
      </c>
      <c r="I41" s="12">
        <v>24</v>
      </c>
      <c r="J41" s="55">
        <f t="shared" ref="J41:J53" si="12">I41/D41</f>
        <v>0.545454545454545</v>
      </c>
      <c r="K41" s="41">
        <f t="shared" si="3"/>
        <v>0.696969696969697</v>
      </c>
      <c r="L41" s="41" t="s">
        <v>16</v>
      </c>
      <c r="M41" s="41" t="s">
        <v>16</v>
      </c>
      <c r="N41" s="42" t="s">
        <v>16</v>
      </c>
      <c r="O41"/>
      <c r="P41"/>
      <c r="Q41"/>
      <c r="R41"/>
      <c r="S41"/>
      <c r="T41"/>
    </row>
    <row r="42" ht="10" customHeight="1" spans="1:20">
      <c r="A42" s="10" t="s">
        <v>27</v>
      </c>
      <c r="B42" s="11" t="s">
        <v>30</v>
      </c>
      <c r="C42" s="11">
        <v>1550521</v>
      </c>
      <c r="D42" s="11">
        <v>45</v>
      </c>
      <c r="E42" s="12">
        <v>23</v>
      </c>
      <c r="F42" s="13">
        <f t="shared" si="8"/>
        <v>0.511111111111111</v>
      </c>
      <c r="G42" s="12">
        <v>17</v>
      </c>
      <c r="H42" s="26">
        <f t="shared" si="11"/>
        <v>0.377777777777778</v>
      </c>
      <c r="I42" s="12">
        <v>27</v>
      </c>
      <c r="J42" s="55">
        <f t="shared" si="12"/>
        <v>0.6</v>
      </c>
      <c r="K42" s="41">
        <f t="shared" si="3"/>
        <v>0.496296296296296</v>
      </c>
      <c r="L42" s="41" t="s">
        <v>16</v>
      </c>
      <c r="M42" s="41" t="s">
        <v>16</v>
      </c>
      <c r="N42" s="42" t="s">
        <v>17</v>
      </c>
      <c r="O42"/>
      <c r="P42"/>
      <c r="Q42"/>
      <c r="R42"/>
      <c r="S42"/>
      <c r="T42"/>
    </row>
    <row r="43" ht="10" customHeight="1" spans="1:20">
      <c r="A43" s="10" t="s">
        <v>27</v>
      </c>
      <c r="B43" s="11" t="s">
        <v>31</v>
      </c>
      <c r="C43" s="11">
        <v>1550522</v>
      </c>
      <c r="D43" s="11">
        <v>45</v>
      </c>
      <c r="E43" s="12">
        <v>13</v>
      </c>
      <c r="F43" s="13">
        <f t="shared" si="8"/>
        <v>0.288888888888889</v>
      </c>
      <c r="G43" s="12">
        <v>8</v>
      </c>
      <c r="H43" s="26">
        <f t="shared" si="11"/>
        <v>0.177777777777778</v>
      </c>
      <c r="I43" s="12">
        <v>21</v>
      </c>
      <c r="J43" s="55">
        <f t="shared" si="12"/>
        <v>0.466666666666667</v>
      </c>
      <c r="K43" s="41">
        <f t="shared" si="3"/>
        <v>0.311111111111111</v>
      </c>
      <c r="L43" s="41" t="s">
        <v>16</v>
      </c>
      <c r="M43" s="41" t="s">
        <v>16</v>
      </c>
      <c r="N43" s="42" t="s">
        <v>16</v>
      </c>
      <c r="O43"/>
      <c r="P43"/>
      <c r="Q43"/>
      <c r="R43"/>
      <c r="S43"/>
      <c r="T43"/>
    </row>
    <row r="44" ht="10" customHeight="1" spans="1:20">
      <c r="A44" s="10" t="s">
        <v>27</v>
      </c>
      <c r="B44" s="11" t="s">
        <v>32</v>
      </c>
      <c r="C44" s="11">
        <v>1550523</v>
      </c>
      <c r="D44" s="11">
        <v>44</v>
      </c>
      <c r="E44" s="12">
        <v>26</v>
      </c>
      <c r="F44" s="13">
        <f t="shared" si="8"/>
        <v>0.590909090909091</v>
      </c>
      <c r="G44" s="12">
        <v>33</v>
      </c>
      <c r="H44" s="26">
        <f t="shared" si="11"/>
        <v>0.75</v>
      </c>
      <c r="I44" s="12">
        <v>19</v>
      </c>
      <c r="J44" s="55">
        <f t="shared" si="12"/>
        <v>0.431818181818182</v>
      </c>
      <c r="K44" s="41">
        <f t="shared" si="3"/>
        <v>0.590909090909091</v>
      </c>
      <c r="L44" s="41" t="s">
        <v>15</v>
      </c>
      <c r="M44" s="41" t="s">
        <v>16</v>
      </c>
      <c r="N44" s="42" t="s">
        <v>16</v>
      </c>
      <c r="O44"/>
      <c r="P44"/>
      <c r="Q44"/>
      <c r="R44"/>
      <c r="S44"/>
      <c r="T44"/>
    </row>
    <row r="45" ht="10" customHeight="1" spans="1:20">
      <c r="A45" s="10" t="s">
        <v>27</v>
      </c>
      <c r="B45" s="11" t="s">
        <v>33</v>
      </c>
      <c r="C45" s="11">
        <v>1550531</v>
      </c>
      <c r="D45" s="11">
        <v>38</v>
      </c>
      <c r="E45" s="12">
        <v>20</v>
      </c>
      <c r="F45" s="13">
        <f t="shared" si="8"/>
        <v>0.526315789473684</v>
      </c>
      <c r="G45" s="12">
        <v>28</v>
      </c>
      <c r="H45" s="26">
        <f t="shared" ref="H45" si="13">G45/D45</f>
        <v>0.736842105263158</v>
      </c>
      <c r="I45" s="12">
        <v>0</v>
      </c>
      <c r="J45" s="55">
        <f t="shared" si="12"/>
        <v>0</v>
      </c>
      <c r="K45" s="41">
        <f t="shared" si="3"/>
        <v>0.421052631578947</v>
      </c>
      <c r="L45" s="41" t="s">
        <v>16</v>
      </c>
      <c r="M45" s="41" t="s">
        <v>16</v>
      </c>
      <c r="N45" s="42"/>
      <c r="O45"/>
      <c r="P45"/>
      <c r="Q45"/>
      <c r="R45"/>
      <c r="S45"/>
      <c r="T45"/>
    </row>
    <row r="46" ht="10" customHeight="1" spans="1:20">
      <c r="A46" s="10" t="s">
        <v>27</v>
      </c>
      <c r="B46" s="11" t="s">
        <v>34</v>
      </c>
      <c r="C46" s="11">
        <v>1550541</v>
      </c>
      <c r="D46" s="11">
        <v>37</v>
      </c>
      <c r="E46" s="12">
        <v>23</v>
      </c>
      <c r="F46" s="13">
        <f t="shared" si="8"/>
        <v>0.621621621621622</v>
      </c>
      <c r="G46" s="27" t="s">
        <v>14</v>
      </c>
      <c r="H46" s="28"/>
      <c r="I46" s="12">
        <v>0</v>
      </c>
      <c r="J46" s="55">
        <f t="shared" si="12"/>
        <v>0</v>
      </c>
      <c r="K46" s="41">
        <f>(J46+F46)/2</f>
        <v>0.310810810810811</v>
      </c>
      <c r="L46" s="41" t="s">
        <v>16</v>
      </c>
      <c r="M46" s="41"/>
      <c r="N46" s="42"/>
      <c r="O46"/>
      <c r="P46"/>
      <c r="Q46"/>
      <c r="R46"/>
      <c r="S46"/>
      <c r="T46"/>
    </row>
    <row r="47" ht="10" customHeight="1" spans="1:20">
      <c r="A47" s="10" t="s">
        <v>27</v>
      </c>
      <c r="B47" s="11" t="s">
        <v>35</v>
      </c>
      <c r="C47" s="11">
        <v>1550542</v>
      </c>
      <c r="D47" s="11">
        <v>38</v>
      </c>
      <c r="E47" s="12">
        <v>16</v>
      </c>
      <c r="F47" s="13">
        <f t="shared" si="8"/>
        <v>0.421052631578947</v>
      </c>
      <c r="G47" s="12">
        <v>18</v>
      </c>
      <c r="H47" s="26">
        <f t="shared" ref="H47:H53" si="14">G47/D47</f>
        <v>0.473684210526316</v>
      </c>
      <c r="I47" s="12">
        <v>0</v>
      </c>
      <c r="J47" s="55">
        <f t="shared" si="12"/>
        <v>0</v>
      </c>
      <c r="K47" s="41">
        <f t="shared" si="3"/>
        <v>0.298245614035088</v>
      </c>
      <c r="L47" s="41" t="s">
        <v>16</v>
      </c>
      <c r="M47" s="41" t="s">
        <v>16</v>
      </c>
      <c r="N47" s="42"/>
      <c r="O47"/>
      <c r="P47"/>
      <c r="Q47"/>
      <c r="R47"/>
      <c r="S47"/>
      <c r="T47"/>
    </row>
    <row r="48" ht="10" customHeight="1" spans="1:20">
      <c r="A48" s="10" t="s">
        <v>36</v>
      </c>
      <c r="B48" s="11" t="s">
        <v>37</v>
      </c>
      <c r="C48" s="11">
        <v>1550611</v>
      </c>
      <c r="D48" s="11">
        <v>38</v>
      </c>
      <c r="E48" s="12">
        <v>30</v>
      </c>
      <c r="F48" s="13">
        <f t="shared" si="8"/>
        <v>0.789473684210526</v>
      </c>
      <c r="G48" s="12">
        <v>0</v>
      </c>
      <c r="H48" s="26">
        <f t="shared" si="14"/>
        <v>0</v>
      </c>
      <c r="I48" s="12">
        <v>6</v>
      </c>
      <c r="J48" s="55">
        <f t="shared" si="12"/>
        <v>0.157894736842105</v>
      </c>
      <c r="K48" s="41">
        <f t="shared" si="3"/>
        <v>0.315789473684211</v>
      </c>
      <c r="L48" s="41" t="s">
        <v>16</v>
      </c>
      <c r="M48" s="41"/>
      <c r="N48" s="42" t="s">
        <v>16</v>
      </c>
      <c r="O48"/>
      <c r="P48"/>
      <c r="Q48"/>
      <c r="R48"/>
      <c r="S48"/>
      <c r="T48"/>
    </row>
    <row r="49" ht="10" customHeight="1" spans="1:20">
      <c r="A49" s="10" t="s">
        <v>36</v>
      </c>
      <c r="B49" s="11" t="s">
        <v>38</v>
      </c>
      <c r="C49" s="11">
        <v>1550612</v>
      </c>
      <c r="D49" s="11">
        <v>35</v>
      </c>
      <c r="E49" s="12">
        <v>27</v>
      </c>
      <c r="F49" s="13">
        <f t="shared" si="8"/>
        <v>0.771428571428571</v>
      </c>
      <c r="G49" s="12">
        <v>0</v>
      </c>
      <c r="H49" s="26">
        <f t="shared" si="14"/>
        <v>0</v>
      </c>
      <c r="I49" s="12">
        <v>7</v>
      </c>
      <c r="J49" s="55">
        <f t="shared" si="12"/>
        <v>0.2</v>
      </c>
      <c r="K49" s="41">
        <f t="shared" si="3"/>
        <v>0.323809523809524</v>
      </c>
      <c r="L49" s="41" t="s">
        <v>16</v>
      </c>
      <c r="M49" s="41"/>
      <c r="N49" s="42" t="s">
        <v>16</v>
      </c>
      <c r="O49"/>
      <c r="P49"/>
      <c r="Q49"/>
      <c r="R49"/>
      <c r="S49"/>
      <c r="T49"/>
    </row>
    <row r="50" ht="10" customHeight="1" spans="1:20">
      <c r="A50" s="10" t="s">
        <v>36</v>
      </c>
      <c r="B50" s="11" t="s">
        <v>39</v>
      </c>
      <c r="C50" s="11">
        <v>1550621</v>
      </c>
      <c r="D50" s="11">
        <v>38</v>
      </c>
      <c r="E50" s="12">
        <v>32</v>
      </c>
      <c r="F50" s="13">
        <f t="shared" si="8"/>
        <v>0.842105263157895</v>
      </c>
      <c r="G50" s="12">
        <v>32</v>
      </c>
      <c r="H50" s="26">
        <f t="shared" si="14"/>
        <v>0.842105263157895</v>
      </c>
      <c r="I50" s="12">
        <v>31</v>
      </c>
      <c r="J50" s="55">
        <f t="shared" si="12"/>
        <v>0.815789473684211</v>
      </c>
      <c r="K50" s="41">
        <f t="shared" si="3"/>
        <v>0.833333333333333</v>
      </c>
      <c r="L50" s="41" t="s">
        <v>16</v>
      </c>
      <c r="M50" s="41" t="s">
        <v>16</v>
      </c>
      <c r="N50" s="42" t="s">
        <v>16</v>
      </c>
      <c r="O50"/>
      <c r="P50"/>
      <c r="Q50"/>
      <c r="R50"/>
      <c r="S50"/>
      <c r="T50"/>
    </row>
    <row r="51" ht="10" customHeight="1" spans="1:20">
      <c r="A51" s="10" t="s">
        <v>36</v>
      </c>
      <c r="B51" s="11" t="s">
        <v>40</v>
      </c>
      <c r="C51" s="11">
        <v>1550622</v>
      </c>
      <c r="D51" s="11">
        <v>38</v>
      </c>
      <c r="E51" s="12">
        <v>31</v>
      </c>
      <c r="F51" s="13">
        <f t="shared" si="8"/>
        <v>0.815789473684211</v>
      </c>
      <c r="G51" s="12">
        <v>5</v>
      </c>
      <c r="H51" s="26">
        <f t="shared" si="14"/>
        <v>0.131578947368421</v>
      </c>
      <c r="I51" s="12">
        <v>7</v>
      </c>
      <c r="J51" s="55">
        <f t="shared" si="12"/>
        <v>0.184210526315789</v>
      </c>
      <c r="K51" s="41">
        <f t="shared" si="3"/>
        <v>0.37719298245614</v>
      </c>
      <c r="L51" s="41" t="s">
        <v>15</v>
      </c>
      <c r="M51" s="41" t="s">
        <v>16</v>
      </c>
      <c r="N51" s="42" t="s">
        <v>16</v>
      </c>
      <c r="O51"/>
      <c r="P51"/>
      <c r="Q51"/>
      <c r="R51"/>
      <c r="S51"/>
      <c r="T51"/>
    </row>
    <row r="52" ht="10" customHeight="1" spans="1:20">
      <c r="A52" s="10" t="s">
        <v>41</v>
      </c>
      <c r="B52" s="11" t="s">
        <v>42</v>
      </c>
      <c r="C52" s="11">
        <v>1550711</v>
      </c>
      <c r="D52" s="11">
        <v>32</v>
      </c>
      <c r="E52" s="12">
        <v>21</v>
      </c>
      <c r="F52" s="13">
        <f t="shared" si="8"/>
        <v>0.65625</v>
      </c>
      <c r="G52" s="12">
        <v>25</v>
      </c>
      <c r="H52" s="26">
        <f t="shared" si="14"/>
        <v>0.78125</v>
      </c>
      <c r="I52" s="12">
        <v>28</v>
      </c>
      <c r="J52" s="55">
        <f t="shared" si="12"/>
        <v>0.875</v>
      </c>
      <c r="K52" s="41">
        <f t="shared" si="3"/>
        <v>0.770833333333333</v>
      </c>
      <c r="L52" s="41" t="s">
        <v>16</v>
      </c>
      <c r="M52" s="41" t="s">
        <v>15</v>
      </c>
      <c r="N52" s="42" t="s">
        <v>16</v>
      </c>
      <c r="O52"/>
      <c r="P52"/>
      <c r="Q52"/>
      <c r="R52"/>
      <c r="S52"/>
      <c r="T52"/>
    </row>
    <row r="53" ht="10" customHeight="1" spans="1:20">
      <c r="A53" s="29" t="s">
        <v>41</v>
      </c>
      <c r="B53" s="30" t="s">
        <v>43</v>
      </c>
      <c r="C53" s="30">
        <v>1550712</v>
      </c>
      <c r="D53" s="30">
        <v>32</v>
      </c>
      <c r="E53" s="31">
        <v>27</v>
      </c>
      <c r="F53" s="32">
        <f t="shared" si="8"/>
        <v>0.84375</v>
      </c>
      <c r="G53" s="31">
        <v>29</v>
      </c>
      <c r="H53" s="33">
        <f t="shared" si="14"/>
        <v>0.90625</v>
      </c>
      <c r="I53" s="31">
        <v>29</v>
      </c>
      <c r="J53" s="56">
        <f t="shared" si="12"/>
        <v>0.90625</v>
      </c>
      <c r="K53" s="57">
        <f t="shared" si="3"/>
        <v>0.885416666666667</v>
      </c>
      <c r="L53" s="57" t="s">
        <v>16</v>
      </c>
      <c r="M53" s="57" t="s">
        <v>16</v>
      </c>
      <c r="N53" s="58" t="s">
        <v>16</v>
      </c>
      <c r="O53"/>
      <c r="P53"/>
      <c r="Q53"/>
      <c r="R53"/>
      <c r="S53"/>
      <c r="T53"/>
    </row>
    <row r="54" spans="7:10">
      <c r="G54" s="3"/>
      <c r="H54" s="3"/>
      <c r="I54" s="3"/>
      <c r="J54" s="34"/>
    </row>
  </sheetData>
  <mergeCells count="39">
    <mergeCell ref="A1:P1"/>
    <mergeCell ref="B2:F2"/>
    <mergeCell ref="L2:N2"/>
    <mergeCell ref="E3:F3"/>
    <mergeCell ref="G3:H3"/>
    <mergeCell ref="I3:J3"/>
    <mergeCell ref="L3:N3"/>
    <mergeCell ref="I4:J4"/>
    <mergeCell ref="I7:J7"/>
    <mergeCell ref="E15:F15"/>
    <mergeCell ref="I15:J15"/>
    <mergeCell ref="E17:F17"/>
    <mergeCell ref="E20:F20"/>
    <mergeCell ref="G33:H33"/>
    <mergeCell ref="G46:H46"/>
    <mergeCell ref="B4:B5"/>
    <mergeCell ref="B6:B7"/>
    <mergeCell ref="B8:B9"/>
    <mergeCell ref="B10:B11"/>
    <mergeCell ref="B12:B13"/>
    <mergeCell ref="B14:B16"/>
    <mergeCell ref="B18:B19"/>
    <mergeCell ref="B20:B21"/>
    <mergeCell ref="B22:B23"/>
    <mergeCell ref="B24:B25"/>
    <mergeCell ref="B26:B27"/>
    <mergeCell ref="B28:B29"/>
    <mergeCell ref="B31:B32"/>
    <mergeCell ref="B33:B34"/>
    <mergeCell ref="B35:B36"/>
    <mergeCell ref="B37:B38"/>
    <mergeCell ref="I26:J27"/>
    <mergeCell ref="G24:H32"/>
    <mergeCell ref="G8:H9"/>
    <mergeCell ref="I8:J9"/>
    <mergeCell ref="E12:F13"/>
    <mergeCell ref="I12:J13"/>
    <mergeCell ref="E18:F19"/>
    <mergeCell ref="I18:J19"/>
  </mergeCells>
  <pageMargins left="0.4" right="0.379166666666667" top="0.329166666666667" bottom="0.349305555555556" header="0.21875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Microsoft</cp:lastModifiedBy>
  <dcterms:created xsi:type="dcterms:W3CDTF">2006-09-13T11:21:00Z</dcterms:created>
  <cp:lastPrinted>2015-10-22T13:06:00Z</cp:lastPrinted>
  <dcterms:modified xsi:type="dcterms:W3CDTF">2016-05-02T10:55:07Z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